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15" documentId="120_S{2AC9BD13-BADA-5192-A53E-5A8FF88502F6}" xr6:coauthVersionLast="47" xr6:coauthVersionMax="47" xr10:uidLastSave="{74645213-390F-4337-8C8A-95F99094E76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<sst xmlns="http://schemas.openxmlformats.org/spreadsheetml/2006/main" count="181532" uniqueCount="39143">
  <si>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</si>
  <si>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</si>
  <si>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</si>
  <si>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</si>
  <si>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</si>
  <si>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</si>
  <si>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</si>
  <si>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</si>
  <si>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</si>
  <si>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</si>
  <si>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</si>
  <si>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</si>
  <si>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</si>
  <si>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</si>
  <si>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</si>
  <si>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</si>
  <si>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</si>
  <si>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</si>
  <si>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</si>
  <si>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</si>
  <si>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</si>
  <si>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</si>
  <si>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</si>
  <si>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</si>
  <si>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</si>
  <si>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</si>
  <si>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</si>
  <si>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</si>
  <si>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</si>
  <si>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</si>
  <si>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</si>
  <si>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</si>
  <si>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</si>
  <si>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</si>
  <si>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</si>
  <si>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</si>
  <si>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</si>
  <si>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</si>
  <si>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</si>
  <si>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</si>
  <si>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</si>
  <si>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</si>
  <si>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</si>
  <si>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</si>
  <si>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</si>
  <si>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</si>
  <si>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</si>
  <si>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</si>
  <si>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</si>
  <si>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</si>
  <si>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</si>
  <si>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</si>
  <si>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</si>
  <si>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</si>
  <si>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</si>
  <si>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</si>
  <si>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</si>
  <si>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</si>
  <si>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</si>
  <si>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</si>
  <si>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</si>
  <si>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</si>
  <si>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</si>
  <si>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</si>
  <si>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</si>
  <si>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</si>
  <si>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</si>
  <si>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</si>
  <si>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</si>
  <si>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</si>
  <si>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</si>
  <si>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</si>
  <si>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</si>
  <si>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</si>
  <si>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</si>
  <si>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</si>
  <si>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</si>
  <si>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</si>
  <si>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</si>
  <si>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</si>
  <si>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</si>
  <si>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</si>
  <si>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</si>
  <si>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</si>
  <si>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</si>
  <si>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</si>
  <si>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</si>
  <si>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</si>
  <si>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</si>
  <si>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</si>
  <si>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</si>
  <si>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</si>
  <si>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</si>
  <si>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</si>
  <si>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</si>
  <si>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</si>
  <si>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</si>
  <si>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</si>
  <si>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</si>
  <si>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</si>
  <si>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</si>
  <si>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</si>
  <si>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</si>
  <si>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</si>
  <si>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</si>
  <si>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</si>
  <si>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</si>
  <si>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</si>
  <si>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</si>
  <si>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</si>
  <si>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</si>
  <si>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</si>
  <si>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</si>
  <si>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</si>
  <si>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</si>
  <si>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</si>
  <si>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</si>
  <si>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</si>
  <si>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</si>
  <si>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</si>
  <si>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</si>
  <si>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</si>
  <si>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</si>
  <si>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</si>
  <si>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</si>
  <si>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</si>
  <si>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</si>
  <si>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</si>
  <si>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</si>
  <si>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</si>
  <si>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</si>
  <si>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</si>
  <si>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</si>
  <si>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</si>
  <si>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</si>
  <si>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</si>
  <si>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</si>
  <si>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</si>
  <si>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</si>
  <si>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</si>
  <si>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</si>
  <si>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</si>
  <si>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</si>
  <si>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</si>
  <si>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</si>
  <si>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</si>
  <si>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</si>
  <si>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</si>
  <si>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</si>
  <si>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</si>
  <si>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</si>
  <si>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</si>
  <si>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</si>
  <si>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</si>
  <si>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</si>
  <si>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</si>
  <si>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</si>
  <si>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</si>
  <si>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</si>
  <si>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</si>
  <si>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</si>
  <si>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</si>
  <si>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</si>
  <si>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</si>
  <si>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</si>
  <si>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</si>
  <si>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</si>
  <si>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</si>
  <si>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</si>
  <si>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</si>
  <si>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</si>
  <si>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</si>
  <si>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</si>
  <si>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</si>
  <si>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</si>
  <si>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</si>
  <si>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</si>
  <si>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</si>
  <si>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</si>
  <si>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</si>
  <si>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</si>
  <si>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</si>
  <si>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</si>
  <si>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</si>
  <si>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</si>
  <si>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</si>
  <si>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</si>
  <si>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</si>
  <si>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</si>
  <si>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</si>
  <si>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</si>
  <si>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</si>
  <si>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</si>
  <si>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</si>
  <si>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</si>
  <si>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</si>
  <si>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</si>
  <si>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</si>
  <si>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</si>
  <si>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</si>
  <si>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</si>
  <si>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</si>
  <si>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</si>
  <si>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</si>
  <si>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</si>
  <si>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</si>
  <si>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</si>
  <si>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</si>
  <si>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</si>
  <si>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</si>
  <si>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</si>
  <si>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</si>
  <si>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</si>
  <si>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</si>
  <si>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</si>
  <si>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</si>
  <si>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</si>
  <si>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</si>
  <si>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</si>
  <si>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</si>
  <si>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</si>
  <si>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</si>
  <si>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</si>
  <si>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</si>
  <si>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</si>
  <si>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</si>
  <si>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</si>
  <si>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</si>
  <si>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</si>
  <si>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</si>
  <si>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</si>
  <si>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</si>
  <si>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</si>
  <si>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</si>
  <si>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</si>
  <si>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</si>
  <si>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</si>
  <si>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</si>
  <si>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</si>
  <si>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</si>
  <si>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</si>
  <si>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</si>
  <si>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</si>
  <si>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</si>
  <si>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</si>
  <si>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</si>
  <si>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</si>
  <si>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</si>
  <si>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</si>
  <si>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</si>
  <si>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</si>
  <si>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</si>
  <si>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</si>
  <si>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</si>
  <si>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</si>
  <si>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</si>
  <si>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</si>
  <si>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</si>
  <si>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</si>
  <si>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</si>
  <si>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</si>
  <si>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</si>
  <si>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</si>
  <si>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</si>
  <si>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</si>
  <si>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</si>
  <si>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</si>
  <si>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</si>
  <si>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</si>
  <si>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</si>
  <si>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</si>
  <si>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</si>
  <si>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</si>
  <si>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</si>
  <si>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</si>
  <si>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</si>
  <si>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</si>
  <si>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</si>
  <si>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</si>
  <si>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</si>
  <si>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</si>
  <si>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</si>
  <si>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</si>
  <si>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</si>
  <si>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</si>
  <si>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</si>
  <si>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</si>
  <si>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</si>
  <si>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</si>
  <si>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</si>
  <si>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</si>
  <si>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</si>
  <si>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</si>
  <si>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</si>
  <si>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</si>
  <si>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</si>
  <si>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</si>
  <si>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</si>
  <si>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</si>
  <si>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</si>
  <si>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</si>
  <si>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</si>
  <si>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</si>
  <si>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</si>
  <si>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</si>
  <si>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</si>
  <si>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</si>
  <si>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</si>
  <si>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</si>
  <si>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</si>
  <si>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</si>
  <si>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</si>
  <si>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</si>
  <si>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</si>
  <si>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</si>
  <si>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</si>
  <si>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</si>
  <si>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</si>
  <si>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</si>
  <si>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</si>
  <si>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</si>
  <si>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</si>
  <si>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</si>
  <si>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</si>
  <si>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</si>
  <si>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</si>
  <si>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</si>
  <si>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</si>
  <si>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</si>
  <si>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</si>
  <si>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</si>
  <si>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</si>
  <si>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</si>
  <si>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</si>
  <si>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</si>
  <si>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</si>
  <si>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</si>
  <si>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</si>
  <si>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</si>
  <si>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</si>
  <si>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</si>
  <si>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</si>
  <si>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</si>
  <si>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</si>
  <si>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</si>
  <si>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</si>
  <si>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</si>
  <si>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</si>
  <si>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</si>
  <si>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</si>
  <si>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</si>
  <si>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</si>
  <si>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</si>
  <si>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</si>
  <si>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</si>
  <si>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</si>
  <si>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</si>
  <si>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</si>
  <si>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</si>
  <si>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</si>
  <si>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</si>
  <si>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</si>
  <si>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</si>
  <si>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</si>
  <si>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</si>
  <si>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</si>
  <si>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</si>
  <si>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</si>
  <si>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</si>
  <si>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</si>
  <si>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</si>
  <si>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</si>
  <si>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</si>
  <si>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</si>
  <si>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</si>
  <si>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</si>
  <si>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</si>
  <si>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</si>
  <si>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</si>
  <si>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</si>
  <si>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</si>
  <si>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</si>
  <si>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</si>
  <si>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</si>
  <si>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</si>
  <si>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</si>
  <si>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</si>
  <si>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</si>
  <si>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</si>
  <si>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</si>
  <si>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</si>
  <si>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</si>
  <si>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</si>
  <si>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</si>
  <si>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</si>
  <si>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</si>
  <si>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</si>
  <si>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</si>
  <si>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</si>
  <si>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</si>
  <si>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</si>
  <si>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</si>
  <si>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</si>
  <si>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</si>
  <si>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</si>
  <si>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</si>
  <si>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</si>
  <si>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</si>
  <si>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</si>
  <si>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</si>
  <si>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</si>
  <si>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</si>
  <si>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</si>
  <si>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</si>
  <si>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</si>
  <si>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</si>
  <si>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</si>
  <si>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</si>
  <si>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</si>
  <si>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</si>
  <si>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</si>
  <si>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</si>
  <si>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</si>
  <si>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</si>
  <si>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</si>
  <si>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</si>
  <si>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</si>
  <si>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</si>
  <si>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</si>
  <si>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</si>
  <si>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</si>
  <si>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</si>
  <si>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</si>
  <si>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</si>
  <si>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</si>
  <si>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</si>
  <si>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</si>
  <si>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</si>
  <si>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</si>
  <si>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</si>
  <si>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</si>
  <si>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</si>
  <si>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</si>
  <si>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</si>
  <si>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</si>
  <si>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</si>
  <si>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</si>
  <si>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</si>
  <si>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</si>
  <si>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</si>
  <si>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</si>
  <si>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</si>
  <si>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</si>
  <si>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</si>
  <si>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</si>
  <si>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</si>
  <si>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</si>
  <si>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</si>
  <si>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</si>
  <si>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</si>
  <si>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</si>
  <si>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</si>
  <si>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</si>
  <si>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</si>
  <si>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</si>
  <si>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</si>
  <si>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</si>
  <si>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</si>
  <si>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</si>
  <si>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</si>
  <si>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</si>
  <si>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</si>
  <si>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</si>
  <si>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</si>
  <si>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</si>
  <si>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</si>
  <si>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</si>
  <si>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</si>
  <si>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</si>
  <si>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</si>
  <si>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</si>
  <si>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</si>
  <si>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</si>
  <si>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</si>
  <si>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</si>
  <si>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</si>
  <si>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</si>
  <si>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</si>
  <si>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</si>
  <si>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</si>
  <si>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</si>
  <si>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</si>
  <si>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</si>
  <si>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</si>
  <si>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</si>
  <si>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</si>
  <si>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</si>
  <si>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</si>
  <si>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</si>
  <si>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</si>
  <si>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</si>
  <si>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</si>
  <si>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</si>
  <si>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</si>
  <si>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</si>
  <si>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</si>
  <si>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</si>
  <si>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</si>
  <si>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</si>
  <si>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</si>
  <si>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</si>
  <si>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</si>
  <si>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</si>
  <si>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</si>
  <si>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</si>
  <si>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</si>
  <si>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</si>
  <si>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</si>
  <si>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</si>
  <si>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</si>
  <si>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</si>
  <si>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</si>
  <si>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</si>
  <si>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</si>
  <si>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</si>
  <si>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</si>
  <si>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</si>
  <si>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</si>
  <si>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</si>
  <si>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</si>
  <si>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</si>
  <si>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</si>
  <si>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</si>
  <si>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</si>
  <si>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</si>
  <si>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</si>
  <si>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</si>
  <si>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</si>
  <si>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</si>
  <si>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</si>
  <si>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</si>
  <si>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</si>
  <si>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</si>
  <si>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</si>
  <si>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</si>
  <si>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</si>
  <si>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</si>
  <si>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</si>
  <si>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</si>
  <si>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</si>
  <si>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</si>
  <si>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</si>
  <si>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</si>
  <si>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</si>
  <si>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</si>
  <si>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</si>
  <si>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</si>
  <si>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</si>
  <si>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</si>
  <si>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</si>
  <si>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</si>
  <si>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</si>
  <si>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</si>
  <si>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</si>
  <si>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</si>
  <si>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</si>
  <si>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</si>
  <si>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</si>
  <si>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</si>
  <si>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</si>
  <si>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</si>
  <si>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</si>
  <si>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</si>
  <si>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</si>
  <si>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</si>
  <si>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</si>
  <si>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</si>
  <si>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</si>
  <si>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</si>
  <si>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</si>
  <si>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</si>
  <si>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</si>
  <si>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</si>
  <si>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</si>
  <si>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</si>
  <si>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</si>
  <si>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</si>
  <si>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</si>
  <si>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</si>
  <si>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</si>
  <si>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</si>
  <si>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</si>
  <si>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</si>
  <si>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</si>
  <si>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</si>
  <si>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</si>
  <si>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</si>
  <si>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</si>
  <si>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</si>
  <si>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</si>
  <si>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</si>
  <si>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</si>
  <si>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</si>
  <si>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</si>
  <si>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</si>
  <si>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</si>
  <si>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</si>
  <si>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</si>
  <si>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</si>
  <si>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</si>
  <si>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</si>
  <si>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</si>
  <si>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</si>
  <si>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</si>
  <si>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</si>
  <si>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</si>
  <si>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</si>
  <si>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</si>
  <si>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</si>
  <si>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</si>
  <si>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</si>
  <si>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</si>
  <si>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</si>
  <si>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</si>
  <si>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</si>
  <si>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</si>
  <si>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</si>
  <si>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</si>
  <si>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</si>
  <si>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</si>
  <si>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</si>
  <si>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</si>
  <si>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</si>
  <si>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</si>
  <si>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</si>
  <si>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</si>
  <si>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</si>
  <si>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</si>
  <si>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</si>
  <si>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</si>
  <si>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</si>
  <si>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</si>
  <si>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</si>
  <si>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</si>
  <si>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</si>
  <si>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</si>
  <si>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</si>
  <si>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</si>
  <si>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</si>
  <si>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</si>
  <si>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</si>
  <si>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</si>
  <si>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</si>
  <si>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</si>
  <si>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</si>
  <si>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</si>
  <si>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</si>
  <si>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</si>
  <si>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</si>
  <si>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</si>
  <si>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</si>
  <si>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</si>
  <si>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</si>
  <si>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</si>
  <si>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</si>
  <si>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</si>
  <si>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</si>
  <si>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</si>
  <si>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</si>
  <si>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</si>
  <si>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</si>
  <si>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</si>
  <si>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</si>
  <si>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</si>
  <si>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</si>
  <si>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</si>
  <si>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</si>
  <si>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</si>
  <si>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</si>
  <si>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</si>
  <si>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</si>
  <si>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</si>
  <si>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</si>
  <si>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</si>
  <si>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</si>
  <si>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</si>
  <si>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</si>
  <si>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</si>
  <si>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</si>
  <si>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</si>
  <si>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</si>
  <si>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</si>
  <si>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</si>
  <si>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</si>
  <si>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</si>
  <si>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</si>
  <si>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</si>
  <si>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</si>
  <si>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</si>
  <si>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</si>
  <si>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</si>
  <si>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</si>
  <si>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</si>
  <si>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</si>
  <si>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</si>
  <si>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</si>
  <si>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</si>
  <si>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</si>
  <si>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</si>
  <si>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</si>
  <si>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</si>
  <si>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</si>
  <si>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</si>
  <si>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</si>
  <si>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</si>
  <si>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</si>
  <si>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</si>
  <si>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</si>
  <si>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</si>
  <si>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</si>
  <si>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</si>
  <si>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</si>
  <si>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</si>
  <si>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</si>
  <si>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</si>
  <si>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</si>
  <si>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</si>
  <si>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</si>
  <si>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</si>
  <si>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</si>
  <si>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</si>
  <si>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</si>
  <si>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</si>
  <si>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</si>
  <si>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</si>
  <si>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</si>
  <si>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</si>
  <si>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</si>
  <si>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</si>
  <si>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</si>
  <si>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</si>
  <si>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</si>
  <si>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</si>
  <si>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</si>
  <si>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</si>
  <si>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</si>
  <si>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</si>
  <si>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</si>
  <si>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</si>
  <si>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</si>
  <si>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</si>
  <si>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</si>
  <si>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</si>
  <si>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</si>
  <si>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</si>
  <si>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</si>
  <si>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</si>
  <si>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</si>
  <si>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</si>
  <si>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</si>
  <si>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</si>
  <si>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</si>
  <si>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</si>
  <si>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</si>
  <si>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</si>
  <si>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</si>
  <si>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</si>
  <si>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</si>
  <si>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</si>
  <si>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</si>
  <si>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</si>
  <si>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</si>
  <si>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</si>
  <si>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</si>
  <si>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</si>
  <si>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</si>
  <si>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</si>
  <si>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</si>
  <si>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</si>
  <si>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</si>
  <si>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</si>
  <si>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</si>
  <si>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</si>
  <si>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</si>
  <si>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</si>
  <si>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</si>
  <si>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</si>
  <si>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</si>
  <si>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</si>
  <si>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</si>
  <si>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</si>
  <si>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</si>
  <si>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</si>
  <si>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</si>
  <si>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</si>
  <si>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</si>
  <si>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</si>
  <si>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</si>
  <si>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</si>
  <si>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</si>
  <si>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</si>
  <si>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</si>
  <si>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</si>
  <si>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</si>
  <si>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</si>
  <si>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</si>
  <si>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</si>
  <si>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</si>
  <si>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</si>
  <si>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</si>
  <si>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</si>
  <si>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</si>
  <si>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</si>
  <si>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</si>
  <si>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</si>
  <si>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</si>
  <si>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</si>
  <si>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</si>
  <si>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</si>
  <si>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</si>
  <si>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</si>
  <si>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</si>
  <si>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</si>
  <si>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</si>
  <si>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</si>
  <si>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</si>
  <si>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</si>
  <si>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</si>
  <si>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</si>
  <si>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</si>
  <si>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</si>
  <si>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</si>
  <si>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</si>
  <si>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</si>
  <si>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</si>
  <si>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</si>
  <si>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</si>
  <si>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</si>
  <si>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</si>
  <si>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</si>
  <si>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</si>
  <si>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</si>
  <si>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</si>
  <si>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</si>
  <si>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</si>
  <si>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</si>
  <si>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</si>
  <si>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</si>
  <si>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</si>
  <si>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</si>
  <si>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</si>
  <si>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</si>
  <si>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</si>
  <si>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</si>
  <si>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</si>
  <si>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</si>
  <si>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</si>
  <si>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</si>
  <si>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</si>
  <si>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</si>
  <si>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</si>
  <si>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</si>
  <si>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</si>
  <si>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</si>
  <si>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</si>
  <si>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</si>
  <si>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</si>
  <si>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</si>
  <si>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</si>
  <si>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</si>
  <si>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</si>
  <si>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</si>
  <si>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</si>
  <si>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</si>
  <si>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</si>
  <si>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</si>
  <si>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</si>
  <si>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</si>
  <si>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</si>
  <si>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</si>
  <si>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</si>
  <si>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</si>
  <si>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</si>
  <si>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</si>
  <si>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</si>
  <si>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</si>
  <si>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</si>
  <si>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</si>
  <si>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</si>
  <si>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</si>
  <si>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</si>
  <si>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</si>
  <si>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</si>
  <si>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</si>
  <si>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</si>
  <si>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</si>
  <si>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</si>
  <si>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</si>
  <si>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</si>
  <si>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</si>
  <si>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</si>
  <si>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</si>
  <si>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</si>
  <si>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</si>
  <si>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</si>
  <si>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</si>
  <si>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</si>
  <si>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</si>
  <si>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</si>
  <si>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</si>
  <si>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</si>
  <si>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</si>
  <si>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</si>
  <si>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</si>
  <si>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</si>
  <si>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</si>
  <si>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</si>
  <si>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</si>
  <si>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</si>
  <si>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</si>
  <si>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</si>
  <si>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</si>
  <si>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</si>
  <si>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</si>
  <si>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</si>
  <si>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</si>
  <si>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</si>
  <si>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</si>
  <si>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</si>
  <si>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</si>
  <si>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</si>
  <si>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</si>
  <si>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</si>
  <si>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</si>
  <si>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</si>
  <si>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</si>
  <si>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</si>
  <si>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</si>
  <si>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</si>
  <si>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</si>
  <si>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</si>
  <si>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</si>
  <si>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</si>
  <si>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</si>
  <si>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</si>
  <si>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</si>
  <si>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</si>
  <si>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</si>
  <si>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</si>
  <si>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</si>
  <si>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</si>
  <si>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</si>
  <si>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</si>
  <si>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</si>
  <si>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</si>
  <si>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</si>
  <si>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</si>
  <si>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</si>
  <si>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</si>
  <si>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</si>
  <si>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</si>
  <si>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</si>
  <si>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</si>
  <si>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</si>
  <si>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</si>
  <si>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</si>
  <si>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</si>
  <si>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</si>
  <si>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</si>
  <si>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</si>
  <si>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</si>
  <si>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</si>
  <si>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</si>
  <si>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</si>
  <si>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</si>
  <si>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</si>
  <si>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</si>
  <si>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</si>
  <si>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</si>
  <si>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</si>
  <si>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</si>
  <si>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</si>
  <si>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</si>
  <si>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</si>
  <si>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</si>
  <si>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</si>
  <si>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</si>
  <si>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</si>
  <si>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</si>
  <si>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</si>
  <si>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</si>
  <si>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</si>
  <si>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</si>
  <si>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</si>
  <si>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</si>
  <si>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</si>
  <si>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</si>
  <si>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</si>
  <si>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</si>
  <si>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</si>
  <si>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</si>
  <si>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</si>
  <si>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</si>
  <si>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</si>
  <si>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</si>
  <si>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</si>
  <si>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</si>
  <si>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</si>
  <si>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</si>
  <si>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</si>
  <si>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</si>
  <si>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</si>
  <si>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</si>
  <si>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</si>
  <si>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</si>
  <si>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</si>
  <si>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</si>
  <si>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</si>
  <si>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</si>
  <si>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</si>
  <si>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</si>
  <si>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</si>
  <si>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</si>
  <si>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</si>
  <si>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</si>
  <si>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</si>
  <si>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</si>
  <si>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</si>
  <si>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</si>
  <si>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</si>
  <si>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</si>
  <si>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</si>
  <si>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</si>
  <si>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</si>
  <si>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</si>
  <si>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</si>
  <si>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</si>
  <si>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</si>
  <si>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</si>
  <si>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</si>
  <si>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</si>
  <si>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</si>
  <si>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</si>
  <si>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</si>
  <si>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</si>
  <si>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</si>
  <si>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</si>
  <si>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</si>
  <si>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</si>
  <si>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</si>
  <si>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</si>
  <si>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</si>
  <si>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</si>
  <si>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</si>
  <si>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</si>
  <si>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</si>
  <si>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</si>
  <si>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</si>
  <si>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</si>
  <si>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</si>
  <si>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</si>
  <si>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</si>
  <si>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</si>
  <si>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</si>
  <si>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</si>
  <si>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</si>
  <si>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</si>
  <si>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</si>
  <si>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</si>
  <si>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</si>
  <si>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</si>
  <si>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</si>
  <si>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</si>
  <si>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</si>
  <si>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</si>
  <si>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</si>
  <si>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</si>
  <si>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</si>
  <si>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</si>
  <si>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</si>
  <si>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</si>
  <si>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</si>
  <si>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</si>
  <si>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</si>
  <si>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</si>
  <si>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</si>
  <si>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</si>
  <si>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</si>
  <si>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</si>
  <si>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</si>
  <si>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</si>
  <si>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</si>
  <si>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</si>
  <si>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</si>
  <si>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</si>
  <si>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</si>
  <si>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</si>
  <si>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</si>
  <si>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</si>
  <si>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</si>
  <si>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</si>
  <si>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</si>
  <si>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</si>
  <si>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</si>
  <si>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</si>
  <si>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</si>
  <si>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</si>
  <si>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</si>
  <si>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</si>
  <si>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</si>
  <si>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</si>
  <si>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</si>
  <si>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</si>
  <si>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</si>
  <si>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</si>
  <si>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</si>
  <si>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</si>
  <si>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</si>
  <si>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</si>
  <si>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</si>
  <si>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</si>
  <si>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</si>
  <si>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</si>
  <si>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</si>
  <si>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</si>
  <si>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</si>
  <si>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</si>
  <si>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</si>
  <si>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</si>
  <si>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</si>
  <si>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</si>
  <si>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</si>
  <si>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</si>
  <si>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</si>
  <si>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</si>
  <si>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</si>
  <si>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</si>
  <si>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</si>
  <si>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</si>
  <si>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</si>
  <si>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</si>
  <si>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</si>
  <si>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</si>
  <si>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</si>
  <si>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</si>
  <si>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</si>
  <si>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</si>
  <si>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</si>
  <si>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</si>
  <si>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</si>
  <si>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</si>
  <si>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</si>
  <si>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</si>
  <si>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</si>
  <si>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</si>
  <si>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</si>
  <si>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</si>
  <si>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</si>
  <si>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</si>
  <si>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</si>
  <si>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</si>
  <si>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</si>
  <si>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</si>
  <si>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</si>
  <si>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</si>
  <si>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</si>
  <si>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</si>
  <si>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</si>
  <si>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</si>
  <si>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</si>
  <si>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</si>
  <si>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</si>
  <si>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</si>
  <si>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</si>
  <si>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</si>
  <si>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</si>
  <si>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</si>
  <si>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</si>
  <si>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</si>
  <si>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</si>
  <si>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</si>
  <si>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</si>
  <si>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</si>
  <si>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</si>
  <si>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</si>
  <si>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</si>
  <si>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</si>
  <si>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</si>
  <si>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</si>
  <si>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</si>
  <si>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</si>
  <si>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</si>
  <si>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</si>
  <si>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</si>
  <si>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</si>
  <si>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</si>
  <si>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</si>
  <si>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</si>
  <si>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</si>
  <si>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</si>
  <si>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</si>
  <si>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</si>
  <si>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</si>
  <si>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</si>
  <si>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</si>
  <si>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</si>
  <si>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</si>
  <si>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</si>
  <si>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</si>
  <si>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</si>
  <si>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</si>
  <si>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</si>
  <si>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</si>
  <si>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</si>
  <si>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</si>
  <si>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</si>
  <si>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</si>
  <si>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</si>
  <si>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</si>
  <si>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</si>
  <si>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</si>
  <si>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</si>
  <si>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</si>
  <si>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</si>
  <si>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</si>
  <si>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</si>
  <si>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</si>
  <si>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</si>
  <si>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</si>
  <si>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</si>
  <si>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</si>
  <si>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</si>
  <si>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</si>
  <si>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</si>
  <si>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</si>
  <si>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</si>
  <si>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</si>
  <si>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</si>
  <si>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</si>
  <si>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</si>
  <si>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</si>
  <si>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</si>
  <si>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</si>
  <si>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</si>
  <si>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</si>
  <si>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</si>
  <si>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</si>
  <si>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</si>
  <si>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</si>
  <si>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</si>
  <si>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</si>
  <si>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</si>
  <si>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</si>
  <si>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</si>
  <si>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</si>
  <si>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</si>
  <si>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</si>
  <si>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</si>
  <si>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</si>
  <si>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</si>
  <si>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</si>
  <si>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</si>
  <si>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</si>
  <si>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</si>
  <si>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</si>
  <si>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</si>
  <si>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</si>
  <si>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</si>
  <si>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</si>
  <si>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</si>
  <si>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</si>
  <si>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</si>
  <si>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</si>
  <si>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</si>
  <si>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</si>
  <si>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</si>
  <si>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</si>
  <si>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</si>
  <si>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</si>
  <si>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</si>
  <si>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</si>
  <si>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</si>
  <si>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</si>
  <si>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</si>
  <si>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</si>
  <si>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</si>
  <si>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</si>
  <si>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</si>
  <si>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</si>
  <si>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</si>
  <si>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</si>
  <si>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</si>
  <si>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</si>
  <si>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</si>
  <si>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</si>
  <si>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</si>
  <si>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</si>
  <si>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</si>
  <si>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</si>
  <si>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</si>
  <si>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</si>
  <si>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</si>
  <si>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</si>
  <si>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</si>
  <si>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</si>
  <si>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</si>
  <si>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</si>
  <si>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</si>
  <si>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</si>
  <si>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</si>
  <si>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</si>
  <si>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</si>
  <si>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</si>
  <si>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</si>
  <si>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</si>
  <si>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</si>
  <si>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</si>
  <si>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</si>
  <si>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</si>
  <si>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</si>
  <si>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</si>
  <si>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</si>
  <si>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</si>
  <si>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</si>
  <si>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</si>
  <si>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</si>
  <si>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</si>
  <si>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</si>
  <si>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</si>
  <si>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</si>
  <si>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</si>
  <si>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</si>
  <si>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</si>
  <si>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</si>
  <si>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</si>
  <si>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</si>
  <si>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</si>
  <si>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</si>
  <si>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</si>
  <si>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</si>
  <si>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</si>
  <si>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</si>
  <si>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</si>
  <si>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</si>
  <si>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</si>
  <si>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</si>
  <si>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</si>
  <si>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</si>
  <si>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</si>
  <si>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</si>
  <si>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</si>
  <si>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</si>
  <si>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</si>
  <si>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</si>
  <si>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</si>
  <si>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</si>
  <si>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</si>
  <si>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</si>
  <si>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</si>
  <si>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</si>
  <si>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</si>
  <si>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</si>
  <si>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</si>
  <si>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</si>
  <si>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</si>
  <si>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</si>
  <si>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</si>
  <si>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</si>
  <si>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</si>
  <si>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</si>
  <si>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</si>
  <si>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</si>
  <si>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</si>
  <si>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</si>
  <si>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</si>
  <si>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</si>
  <si>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</si>
  <si>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</si>
  <si>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</si>
  <si>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</si>
  <si>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</si>
  <si>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</si>
  <si>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</si>
  <si>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</si>
  <si>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</si>
  <si>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</si>
  <si>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</si>
  <si>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</si>
  <si>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</si>
  <si>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</si>
  <si>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</si>
  <si>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</si>
  <si>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</si>
  <si>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</si>
  <si>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</si>
  <si>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</si>
  <si>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</si>
  <si>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</si>
  <si>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</si>
  <si>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</si>
  <si>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</si>
  <si>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</si>
  <si>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</si>
  <si>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</si>
  <si>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</si>
  <si>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</si>
  <si>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</si>
  <si>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</si>
  <si>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</si>
  <si>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</si>
  <si>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</si>
  <si>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</si>
  <si>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</si>
  <si>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</si>
  <si>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</si>
  <si>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</si>
  <si>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</si>
  <si>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</si>
  <si>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</si>
  <si>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</si>
  <si>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</si>
  <si>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</si>
  <si>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</si>
  <si>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</si>
  <si>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</si>
  <si>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</si>
  <si>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</si>
  <si>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</si>
  <si>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</si>
  <si>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</si>
  <si>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</si>
  <si>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</si>
  <si>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</si>
  <si>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</si>
  <si>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</si>
  <si>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</si>
  <si>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</si>
  <si>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</si>
  <si>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</si>
  <si>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</si>
  <si>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</si>
  <si>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</si>
  <si>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</si>
  <si>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</si>
  <si>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</si>
  <si>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</si>
  <si>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</si>
  <si>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</si>
  <si>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</si>
  <si>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</si>
  <si>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</si>
  <si>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</si>
  <si>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</si>
  <si>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</si>
  <si>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</si>
  <si>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</si>
  <si>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</si>
  <si>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</si>
  <si>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</si>
  <si>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</si>
  <si>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</si>
  <si>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</si>
  <si>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</si>
  <si>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</si>
  <si>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</si>
  <si>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</si>
  <si>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</si>
  <si>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</si>
  <si>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</si>
  <si>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</si>
  <si>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</si>
  <si>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</si>
  <si>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</si>
  <si>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</si>
  <si>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</si>
  <si>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</si>
  <si>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</si>
  <si>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</si>
  <si>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</si>
  <si>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</si>
  <si>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</si>
  <si>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</si>
  <si>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</si>
  <si>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</si>
  <si>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</si>
  <si>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</si>
  <si>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</si>
  <si>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</si>
  <si>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</si>
  <si>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</si>
  <si>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</si>
  <si>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</si>
  <si>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</si>
  <si>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</si>
  <si>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</si>
  <si>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</si>
  <si>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</si>
  <si>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</si>
  <si>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</si>
  <si>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</si>
  <si>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</si>
  <si>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</si>
  <si>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</si>
  <si>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</si>
  <si>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</si>
  <si>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</si>
  <si>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</si>
  <si>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</si>
  <si>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</si>
  <si>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</si>
  <si>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</si>
  <si>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</si>
  <si>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</si>
  <si>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</si>
  <si>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</si>
  <si>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</si>
  <si>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</si>
  <si>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</si>
  <si>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</si>
  <si>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</si>
  <si>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</si>
  <si>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</si>
  <si>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</si>
  <si>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</si>
  <si>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</si>
  <si>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</si>
  <si>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</si>
  <si>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</si>
  <si>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</si>
  <si>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</si>
  <si>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</si>
  <si>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</si>
  <si>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</si>
  <si>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</si>
  <si>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</si>
  <si>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</si>
  <si>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</si>
  <si>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</si>
  <si>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</si>
  <si>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</si>
  <si>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</si>
  <si>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</si>
  <si>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</si>
  <si>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</si>
  <si>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</si>
  <si>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</si>
  <si>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</si>
  <si>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</si>
  <si>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</si>
  <si>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</si>
  <si>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</si>
  <si>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</si>
  <si>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</si>
  <si>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</si>
  <si>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</si>
  <si>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</si>
  <si>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</si>
  <si>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</si>
  <si>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</si>
  <si>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</si>
  <si>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</si>
  <si>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</si>
  <si>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</si>
  <si>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</si>
  <si>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</si>
  <si>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</si>
  <si>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</si>
  <si>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</si>
  <si>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</si>
  <si>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</si>
  <si>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</si>
  <si>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</si>
  <si>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</si>
  <si>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</si>
  <si>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</si>
  <si>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</si>
  <si>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</si>
  <si>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</si>
  <si>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</si>
  <si>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</si>
  <si>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</si>
  <si>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</si>
  <si>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</si>
  <si>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</si>
  <si>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</si>
  <si>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</si>
  <si>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</si>
  <si>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</si>
  <si>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</si>
  <si>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</si>
  <si>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</si>
  <si>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</si>
  <si>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</si>
  <si>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</si>
  <si>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</si>
  <si>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</si>
  <si>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</si>
  <si>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</si>
  <si>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</si>
  <si>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</si>
  <si>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</si>
  <si>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</si>
  <si>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</si>
  <si>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</si>
  <si>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</si>
  <si>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</si>
  <si>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</si>
  <si>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</si>
  <si>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</si>
  <si>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</si>
  <si>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</si>
  <si>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</si>
  <si>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</si>
  <si>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</si>
  <si>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</si>
  <si>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</si>
  <si>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</si>
  <si>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</si>
  <si>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</si>
  <si>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</si>
  <si>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</si>
  <si>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</si>
  <si>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</si>
  <si>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</si>
  <si>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</si>
  <si>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</si>
  <si>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</si>
  <si>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</si>
  <si>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</si>
  <si>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</si>
  <si>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</si>
  <si>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</si>
  <si>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</si>
  <si>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</si>
  <si>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</si>
  <si>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</si>
  <si>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</si>
  <si>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</si>
  <si>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</si>
  <si>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</si>
  <si>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</si>
  <si>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</si>
  <si>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</si>
  <si>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</si>
  <si>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</si>
  <si>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</si>
  <si>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</si>
  <si>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</si>
  <si>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</si>
  <si>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</si>
  <si>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</si>
  <si>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</si>
  <si>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</si>
  <si>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</si>
  <si>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</si>
  <si>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</si>
  <si>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</si>
  <si>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</si>
  <si>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</si>
  <si>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</si>
  <si>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</si>
  <si>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</si>
  <si>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</si>
  <si>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</si>
  <si>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</si>
  <si>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</si>
  <si>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</si>
  <si>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</si>
  <si>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</si>
  <si>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</si>
  <si>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</si>
  <si>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</si>
  <si>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</si>
  <si>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</si>
  <si>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</si>
  <si>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</si>
  <si>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</si>
  <si>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</si>
  <si>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</si>
  <si>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</si>
  <si>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</si>
  <si>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</si>
  <si>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</si>
  <si>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</si>
  <si>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</si>
  <si>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</si>
  <si>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</si>
  <si>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</si>
  <si>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</si>
  <si>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</si>
  <si>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</si>
  <si>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</si>
  <si>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</si>
  <si>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</si>
  <si>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</si>
  <si>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</si>
  <si>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</si>
  <si>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</si>
  <si>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</si>
  <si>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</si>
  <si>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</si>
  <si>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</si>
  <si>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</si>
  <si>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</si>
  <si>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</si>
  <si>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</si>
  <si>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</si>
  <si>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</si>
  <si>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</si>
  <si>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</si>
  <si>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</si>
  <si>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</si>
  <si>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</si>
  <si>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</si>
  <si>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</si>
  <si>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</si>
  <si>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</si>
  <si>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</si>
  <si>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</si>
  <si>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</si>
  <si>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</si>
  <si>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</si>
  <si>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</si>
  <si>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</si>
  <si>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</si>
  <si>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</si>
  <si>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</si>
  <si>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</si>
  <si>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</si>
  <si>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</si>
  <si>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</si>
  <si>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</si>
  <si>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</si>
  <si>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</si>
  <si>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</si>
  <si>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</si>
  <si>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</si>
  <si>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</si>
  <si>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</si>
  <si>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</si>
  <si>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</si>
  <si>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</si>
  <si>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</si>
  <si>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</si>
  <si>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</si>
  <si>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</si>
  <si>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</si>
  <si>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</si>
  <si>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</si>
  <si>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</si>
  <si>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</si>
  <si>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</si>
  <si>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</si>
  <si>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</si>
  <si>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</si>
  <si>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</si>
  <si>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</si>
  <si>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</si>
  <si>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</si>
  <si>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</si>
  <si>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</si>
  <si>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</si>
  <si>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</si>
  <si>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</si>
  <si>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</si>
  <si>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</si>
  <si>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</si>
  <si>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</si>
  <si>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</si>
  <si>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</si>
  <si>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</si>
  <si>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</si>
  <si>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</si>
  <si>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</si>
  <si>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</si>
  <si>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</si>
  <si>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</si>
  <si>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</si>
  <si>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</si>
  <si>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</si>
  <si>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</si>
  <si>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</si>
  <si>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</si>
  <si>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</si>
  <si>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</si>
  <si>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</si>
  <si>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</si>
  <si>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</si>
  <si>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</si>
  <si>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</si>
  <si>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</si>
  <si>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</si>
  <si>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</si>
  <si>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</si>
  <si>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</si>
  <si>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</si>
  <si>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</si>
  <si>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</si>
  <si>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</si>
  <si>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</si>
  <si>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</si>
  <si>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</si>
  <si>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</si>
  <si>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</si>
  <si>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</si>
  <si>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</si>
  <si>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</si>
  <si>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</si>
  <si>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</si>
  <si>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</si>
  <si>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</si>
  <si>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</si>
  <si>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</si>
  <si>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</si>
  <si>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</si>
  <si>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</si>
  <si>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</si>
  <si>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</si>
  <si>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</si>
  <si>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</si>
  <si>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</si>
  <si>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</si>
  <si>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</si>
  <si>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</si>
  <si>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</si>
  <si>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</si>
  <si>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</si>
  <si>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</si>
  <si>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</si>
  <si>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</si>
  <si>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</si>
  <si>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</si>
  <si>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</si>
  <si>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</si>
  <si>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</si>
  <si>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</si>
  <si>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</si>
  <si>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</si>
  <si>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</si>
  <si>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</si>
  <si>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</si>
  <si>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</si>
  <si>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</si>
  <si>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</si>
  <si>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</si>
  <si>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</si>
  <si>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</si>
  <si>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</si>
  <si>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</si>
  <si>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</si>
  <si>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</si>
  <si>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</si>
  <si>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</si>
  <si>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</si>
  <si>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</si>
  <si>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</si>
  <si>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</si>
  <si>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</si>
  <si>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</si>
  <si>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</si>
  <si>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</si>
  <si>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</si>
  <si>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</si>
  <si>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</si>
  <si>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</si>
  <si>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</si>
  <si>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</si>
  <si>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</si>
  <si>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</si>
  <si>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</si>
  <si>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</si>
  <si>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</si>
  <si>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</si>
  <si>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</si>
  <si>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</si>
  <si>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</si>
  <si>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</si>
  <si>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</si>
  <si>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</si>
  <si>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</si>
  <si>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</si>
  <si>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</si>
  <si>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</si>
  <si>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</si>
  <si>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</si>
  <si>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</si>
  <si>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</si>
  <si>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</si>
  <si>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</si>
  <si>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</si>
  <si>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</si>
  <si>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</si>
  <si>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</si>
  <si>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</si>
  <si>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</si>
  <si>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</si>
  <si>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</si>
  <si>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</si>
  <si>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</si>
  <si>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</si>
  <si>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</si>
  <si>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</si>
  <si>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</si>
  <si>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</si>
  <si>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</si>
  <si>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</si>
  <si>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</si>
  <si>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</si>
  <si>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</si>
  <si>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</si>
  <si>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</si>
  <si>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</si>
  <si>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</si>
  <si>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</si>
  <si>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</si>
  <si>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</si>
  <si>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</si>
  <si>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</si>
  <si>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</si>
  <si>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</si>
  <si>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</si>
  <si>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</si>
  <si>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</si>
  <si>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</si>
  <si>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</si>
  <si>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</si>
  <si>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</si>
  <si>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</si>
  <si>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</si>
  <si>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</si>
  <si>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</si>
  <si>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</si>
  <si>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</si>
  <si>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</si>
  <si>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</si>
  <si>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</si>
  <si>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</si>
  <si>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</si>
  <si>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</si>
  <si>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</si>
  <si>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</si>
  <si>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</si>
  <si>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</si>
  <si>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</si>
  <si>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</si>
  <si>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</si>
  <si>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</si>
  <si>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</si>
  <si>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</si>
  <si>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</si>
  <si>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</si>
  <si>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</si>
  <si>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</si>
  <si>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</si>
  <si>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</si>
  <si>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</si>
  <si>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</si>
  <si>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</si>
  <si>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</si>
  <si>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</si>
  <si>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</si>
  <si>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</si>
  <si>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</si>
  <si>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</si>
  <si>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</si>
  <si>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</si>
  <si>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</si>
  <si>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</si>
  <si>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</si>
  <si>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</si>
  <si>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</si>
  <si>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</si>
  <si>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</si>
  <si>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</si>
  <si>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</si>
  <si>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</si>
  <si>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</si>
  <si>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</si>
  <si>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</si>
  <si>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</si>
  <si>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</si>
  <si>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</si>
  <si>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</si>
  <si>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</si>
  <si>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</si>
  <si>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</si>
  <si>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</si>
  <si>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</si>
  <si>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</si>
  <si>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</si>
  <si>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</si>
  <si>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</si>
  <si>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</si>
  <si>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</si>
  <si>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</si>
  <si>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</si>
  <si>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</si>
  <si>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</si>
  <si>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</si>
  <si>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</si>
  <si>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</si>
  <si>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</si>
  <si>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</si>
  <si>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</si>
  <si>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</si>
  <si>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</si>
  <si>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</si>
  <si>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</si>
  <si>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</si>
  <si>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</si>
  <si>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</si>
  <si>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</si>
  <si>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</si>
  <si>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</si>
  <si>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</si>
  <si>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</si>
  <si>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</si>
  <si>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</si>
  <si>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</si>
  <si>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</si>
  <si>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</si>
  <si>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</si>
  <si>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</si>
  <si>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</si>
  <si>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</si>
  <si>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</si>
  <si>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</si>
  <si>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</si>
  <si>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</si>
  <si>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</si>
  <si>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</si>
  <si>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</si>
  <si>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</si>
  <si>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</si>
  <si>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</si>
  <si>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</si>
  <si>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</si>
  <si>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</si>
  <si>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</si>
  <si>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</si>
  <si>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</si>
  <si>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</si>
  <si>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</si>
  <si>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</si>
  <si>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</si>
  <si>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</si>
  <si>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</si>
  <si>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</si>
  <si>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</si>
  <si>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</si>
  <si>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</si>
  <si>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</si>
  <si>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</si>
  <si>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</si>
  <si>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</si>
  <si>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</si>
  <si>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</si>
  <si>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</si>
  <si>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</si>
  <si>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</si>
  <si>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</si>
  <si>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</si>
  <si>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</si>
  <si>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</si>
  <si>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</si>
  <si>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</si>
  <si>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</si>
  <si>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</si>
  <si>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</si>
  <si>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</si>
  <si>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</si>
  <si>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</si>
  <si>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</si>
  <si>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</si>
  <si>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</si>
  <si>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</si>
  <si>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</si>
  <si>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</si>
  <si>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</si>
  <si>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</si>
  <si>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</si>
  <si>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</si>
  <si>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</si>
  <si>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</si>
  <si>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</si>
  <si>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</si>
  <si>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</si>
  <si>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</si>
  <si>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</si>
  <si>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</si>
  <si>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</si>
  <si>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</si>
  <si>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</si>
  <si>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</si>
  <si>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</si>
  <si>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</si>
  <si>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</si>
  <si>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</si>
  <si>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</si>
  <si>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</si>
  <si>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</si>
  <si>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</si>
  <si>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</si>
  <si>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</si>
  <si>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</si>
  <si>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</si>
  <si>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</si>
  <si>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</si>
  <si>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</si>
  <si>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</si>
  <si>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</si>
  <si>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</si>
  <si>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</si>
  <si>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</si>
  <si>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</si>
  <si>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</si>
  <si>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</si>
  <si>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</si>
  <si>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</si>
  <si>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</si>
  <si>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</si>
  <si>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</si>
  <si>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</si>
  <si>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</si>
  <si>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</si>
  <si>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</si>
  <si>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</si>
  <si>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</si>
  <si>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</si>
  <si>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</si>
  <si>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</si>
  <si>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</si>
  <si>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</si>
  <si>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</si>
  <si>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</si>
  <si>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</si>
  <si>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</si>
  <si>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</si>
  <si>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</si>
  <si>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</si>
  <si>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</si>
  <si>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</si>
  <si>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</si>
  <si>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</si>
  <si>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</si>
  <si>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</si>
  <si>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</si>
  <si>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</si>
  <si>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</si>
  <si>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</si>
  <si>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</si>
  <si>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</si>
  <si>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</si>
  <si>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</si>
  <si>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</si>
  <si>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</si>
  <si>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</si>
  <si>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</si>
  <si>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</si>
  <si>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</si>
  <si>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</si>
  <si>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</si>
  <si>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</si>
  <si>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</si>
  <si>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</si>
  <si>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</si>
  <si>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</si>
  <si>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</si>
  <si>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</si>
  <si>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</si>
  <si>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</si>
  <si>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</si>
  <si>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</si>
  <si>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</si>
  <si>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</si>
  <si>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</si>
  <si>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</si>
  <si>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</si>
  <si>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</si>
  <si>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</si>
  <si>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</si>
  <si>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</si>
  <si>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</si>
  <si>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</si>
  <si>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</si>
  <si>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</si>
  <si>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</si>
  <si>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</si>
  <si>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</si>
  <si>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</si>
  <si>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</si>
  <si>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</si>
  <si>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</si>
  <si>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</si>
  <si>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</si>
  <si>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</si>
  <si>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</si>
  <si>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</si>
  <si>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</si>
  <si>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</si>
  <si>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</si>
  <si>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</si>
  <si>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</si>
  <si>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</si>
  <si>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</si>
  <si>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</si>
  <si>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</si>
  <si>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</si>
  <si>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</si>
  <si>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</si>
  <si>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</si>
  <si>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</si>
  <si>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</si>
  <si>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</si>
  <si>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</si>
  <si>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</si>
  <si>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</si>
  <si>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</si>
  <si>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</si>
  <si>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</si>
  <si>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</si>
  <si>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</si>
  <si>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</si>
  <si>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</si>
  <si>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</si>
  <si>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</si>
  <si>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</si>
  <si>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</si>
  <si>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</si>
  <si>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</si>
  <si>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</si>
  <si>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</si>
  <si>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</si>
  <si>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</si>
  <si>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</si>
  <si>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</si>
  <si>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</si>
  <si>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</si>
  <si>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</si>
  <si>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</si>
  <si>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</si>
  <si>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</si>
  <si>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</si>
  <si>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</si>
  <si>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</si>
  <si>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</si>
  <si>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</si>
  <si>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</si>
  <si>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</si>
  <si>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</si>
  <si>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</si>
  <si>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</si>
  <si>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</si>
  <si>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</si>
  <si>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</si>
  <si>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</si>
  <si>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</si>
  <si>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</si>
  <si>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</si>
  <si>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</si>
  <si>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</si>
  <si>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</si>
  <si>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</si>
  <si>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</si>
  <si>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</si>
  <si>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</si>
  <si>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</si>
  <si>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</si>
  <si>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</si>
  <si>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</si>
  <si>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</si>
  <si>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</si>
  <si>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</si>
  <si>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</si>
  <si>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</si>
  <si>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</si>
  <si>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</si>
  <si>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</si>
  <si>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</si>
  <si>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</si>
  <si>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</si>
  <si>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</si>
  <si>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</si>
  <si>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</si>
  <si>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</si>
  <si>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</si>
  <si>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</si>
  <si>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</si>
  <si>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</si>
  <si>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</si>
  <si>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</si>
  <si>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</si>
  <si>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</si>
  <si>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</si>
  <si>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</si>
  <si>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</si>
  <si>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</si>
  <si>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</si>
  <si>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</si>
  <si>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</si>
  <si>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</si>
  <si>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</si>
  <si>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</si>
  <si>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</si>
  <si>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</si>
  <si>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</si>
  <si>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</si>
  <si>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</si>
  <si>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</si>
  <si>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</si>
  <si>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</si>
  <si>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</si>
  <si>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</si>
  <si>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</si>
  <si>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</si>
  <si>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</si>
  <si>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</si>
  <si>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</si>
  <si>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</si>
  <si>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</si>
  <si>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</si>
  <si>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</si>
  <si>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</si>
  <si>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</si>
  <si>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</si>
  <si>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</si>
  <si>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</si>
  <si>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</si>
  <si>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</si>
  <si>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</si>
  <si>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</si>
  <si>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</si>
  <si>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</si>
  <si>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</si>
  <si>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</si>
  <si>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</si>
  <si>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</si>
  <si>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</si>
  <si>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</si>
  <si>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</si>
  <si>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</si>
  <si>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</si>
  <si>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</si>
  <si>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</si>
  <si>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</si>
  <si>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</si>
  <si>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</si>
  <si>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</si>
  <si>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</si>
  <si>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</si>
  <si>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</si>
  <si>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</si>
  <si>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</si>
  <si>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</si>
  <si>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</si>
  <si>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</si>
  <si>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</si>
  <si>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</si>
  <si>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</si>
  <si>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</si>
  <si>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</si>
  <si>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</si>
  <si>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</si>
  <si>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</si>
  <si>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</si>
  <si>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</si>
  <si>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</si>
  <si>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</si>
  <si>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</si>
  <si>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</si>
  <si>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</si>
  <si>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</si>
  <si>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</si>
  <si>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</si>
  <si>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</si>
  <si>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</si>
  <si>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</si>
  <si>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</si>
  <si>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</si>
  <si>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</si>
  <si>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</si>
  <si>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</si>
  <si>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</si>
  <si>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</si>
  <si>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</si>
  <si>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</si>
  <si>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</si>
  <si>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</si>
  <si>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</si>
  <si>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</si>
  <si>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</si>
  <si>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</si>
  <si>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</si>
  <si>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</si>
  <si>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</si>
  <si>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</si>
  <si>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</si>
  <si>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</si>
  <si>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</si>
  <si>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</si>
  <si>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</si>
  <si>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</si>
  <si>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</si>
  <si>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</si>
  <si>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</si>
  <si>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</si>
  <si>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</si>
  <si>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</si>
  <si>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</si>
  <si>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</si>
  <si>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</si>
  <si>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</si>
  <si>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</si>
  <si>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</si>
  <si>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</si>
  <si>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</si>
  <si>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</si>
  <si>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</si>
  <si>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</si>
  <si>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</si>
  <si>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</si>
  <si>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</si>
  <si>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</si>
  <si>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</si>
  <si>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</si>
  <si>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</si>
  <si>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</si>
  <si>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</si>
  <si>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</si>
  <si>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</si>
  <si>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</si>
  <si>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</si>
  <si>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</si>
  <si>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</si>
  <si>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</si>
  <si>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</si>
  <si>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</si>
  <si>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</si>
  <si>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</si>
  <si>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</si>
  <si>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</si>
  <si>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</si>
  <si>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</si>
  <si>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</si>
  <si>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</si>
  <si>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</si>
  <si>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</si>
  <si>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</si>
  <si>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</si>
  <si>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</si>
  <si>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</si>
  <si>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</si>
  <si>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</si>
  <si>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</si>
  <si>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</si>
  <si>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</si>
  <si>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</si>
  <si>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</si>
  <si>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</si>
  <si>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</si>
  <si>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</si>
  <si>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</si>
  <si>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</si>
  <si>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</si>
  <si>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</si>
  <si>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</si>
  <si>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</si>
  <si>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</si>
  <si>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</si>
  <si>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</si>
  <si>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</si>
  <si>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</si>
  <si>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</si>
  <si>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</si>
  <si>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</si>
  <si>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</si>
  <si>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</si>
  <si>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</si>
  <si>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</si>
  <si>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</si>
  <si>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</si>
  <si>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</si>
  <si>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</si>
  <si>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</si>
  <si>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</si>
  <si>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</si>
  <si>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</si>
  <si>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</si>
  <si>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</si>
  <si>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</si>
  <si>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</si>
  <si>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</si>
  <si>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</si>
  <si>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</si>
  <si>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</si>
  <si>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</si>
  <si>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</si>
  <si>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</si>
  <si>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</si>
  <si>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</si>
  <si>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</si>
  <si>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</si>
  <si>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</si>
  <si>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</si>
  <si>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</si>
  <si>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</si>
  <si>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</si>
  <si>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</si>
  <si>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</si>
  <si>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</si>
  <si>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</si>
  <si>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</si>
  <si>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</si>
  <si>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</si>
  <si>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</si>
  <si>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</si>
  <si>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</si>
  <si>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</si>
  <si>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</si>
  <si>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</si>
  <si>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</si>
  <si>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</si>
  <si>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</si>
  <si>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</si>
  <si>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</si>
  <si>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</si>
  <si>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</si>
  <si>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</si>
  <si>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</si>
  <si>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</si>
  <si>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</si>
  <si>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</si>
  <si>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</si>
  <si>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</si>
  <si>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</si>
  <si>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</si>
  <si>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</si>
  <si>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</si>
  <si>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</si>
  <si>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</si>
  <si>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</si>
  <si>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</si>
  <si>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</si>
  <si>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</si>
  <si>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</si>
  <si>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</si>
  <si>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</si>
  <si>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</si>
  <si>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</si>
  <si>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</si>
  <si>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</si>
  <si>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</si>
  <si>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</si>
  <si>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</si>
  <si>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</si>
  <si>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</si>
  <si>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</si>
  <si>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</si>
  <si>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</si>
  <si>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</si>
  <si>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</si>
  <si>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</si>
  <si>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</si>
  <si>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</si>
  <si>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</si>
  <si>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</si>
  <si>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</si>
  <si>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</si>
  <si>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</si>
  <si>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</si>
  <si>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</si>
  <si>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</si>
  <si>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</si>
  <si>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</si>
  <si>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</si>
  <si>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</si>
  <si>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</si>
  <si>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</si>
  <si>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</si>
  <si>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</si>
  <si>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</si>
  <si>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</si>
  <si>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</si>
  <si>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</si>
  <si>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</si>
  <si>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</si>
  <si>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</si>
  <si>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</si>
  <si>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</si>
  <si>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</si>
  <si>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</si>
  <si>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</si>
  <si>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</si>
  <si>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</si>
  <si>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</si>
  <si>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</si>
  <si>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</si>
  <si>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</si>
  <si>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</si>
  <si>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</si>
  <si>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</si>
  <si>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</si>
  <si>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</si>
  <si>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</si>
  <si>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</si>
  <si>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</si>
  <si>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</si>
  <si>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</si>
  <si>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</si>
  <si>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</si>
  <si>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</si>
  <si>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</si>
  <si>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</si>
  <si>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</si>
  <si>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</si>
  <si>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</si>
  <si>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</si>
  <si>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</si>
  <si>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</si>
  <si>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</si>
  <si>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</si>
  <si>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</si>
  <si>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</si>
  <si>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</si>
  <si>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</si>
  <si>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</si>
  <si>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</si>
  <si>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</si>
  <si>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</si>
  <si>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</si>
  <si>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</si>
  <si>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</si>
  <si>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</si>
  <si>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</si>
  <si>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</si>
  <si>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</si>
  <si>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</si>
  <si>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</si>
  <si>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</si>
  <si>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</si>
  <si>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</si>
  <si>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</si>
  <si>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</si>
  <si>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</si>
  <si>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</si>
  <si>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</si>
  <si>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</si>
  <si>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</si>
  <si>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</si>
  <si>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</si>
  <si>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</si>
  <si>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</si>
  <si>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</si>
  <si>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</si>
  <si>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</si>
  <si>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</si>
  <si>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</si>
  <si>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</si>
  <si>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</si>
  <si>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</si>
  <si>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</si>
  <si>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</si>
  <si>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</si>
  <si>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</si>
  <si>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</si>
  <si>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</si>
  <si>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</si>
  <si>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</si>
  <si>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</si>
  <si>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</si>
  <si>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</si>
  <si>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</si>
  <si>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</si>
  <si>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</si>
  <si>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</si>
  <si>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</si>
  <si>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</si>
  <si>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</si>
  <si>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</si>
  <si>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</si>
  <si>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</si>
  <si>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</si>
  <si>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</si>
  <si>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</si>
  <si>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</si>
  <si>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</si>
  <si>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</si>
  <si>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</si>
  <si>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</si>
  <si>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</si>
  <si>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</si>
  <si>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</si>
  <si>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</si>
  <si>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</si>
  <si>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</si>
  <si>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</si>
  <si>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</si>
  <si>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</si>
  <si>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</si>
  <si>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</si>
  <si>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</si>
  <si>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</si>
  <si>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</si>
  <si>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</si>
  <si>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</si>
  <si>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</si>
  <si>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</si>
  <si>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</si>
  <si>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</si>
  <si>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</si>
  <si>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</si>
  <si>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</si>
  <si>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</si>
  <si>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</si>
  <si>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</si>
  <si>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</si>
  <si>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</si>
  <si>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</si>
  <si>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</si>
  <si>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</si>
  <si>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</si>
  <si>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</si>
  <si>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</si>
  <si>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</si>
  <si>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</si>
  <si>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</si>
  <si>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</si>
  <si>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</si>
  <si>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</si>
  <si>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</si>
  <si>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</si>
  <si>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</si>
  <si>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</si>
  <si>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</si>
  <si>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</si>
  <si>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</si>
  <si>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</si>
  <si>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</si>
  <si>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</si>
  <si>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</si>
  <si>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</si>
  <si>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</si>
  <si>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</si>
  <si>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</si>
  <si>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</si>
  <si>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</si>
  <si>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</si>
  <si>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</si>
  <si>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</si>
  <si>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</si>
  <si>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</si>
  <si>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</si>
  <si>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</si>
  <si>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</si>
  <si>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</si>
  <si>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</si>
  <si>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</si>
  <si>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</si>
  <si>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</si>
  <si>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</si>
  <si>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</si>
  <si>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</si>
  <si>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</si>
  <si>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</si>
  <si>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</si>
  <si>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</si>
  <si>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</si>
  <si>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</si>
  <si>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</si>
  <si>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</si>
  <si>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</si>
  <si>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</si>
  <si>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</si>
  <si>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</si>
  <si>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</si>
  <si>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</si>
  <si>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</si>
  <si>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</si>
  <si>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</si>
  <si>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</si>
  <si>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</si>
  <si>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</si>
  <si>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</si>
  <si>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</si>
  <si>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</si>
  <si>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</si>
  <si>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</si>
  <si>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</si>
  <si>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</si>
  <si>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</si>
  <si>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</si>
  <si>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</si>
  <si>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</si>
  <si>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</si>
  <si>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</si>
  <si>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</si>
  <si>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</si>
  <si>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</si>
  <si>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</si>
  <si>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</si>
  <si>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</si>
  <si>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</si>
  <si>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</si>
  <si>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</si>
  <si>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</si>
  <si>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</si>
  <si>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</si>
  <si>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</si>
  <si>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</si>
  <si>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</si>
  <si>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</si>
  <si>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</si>
  <si>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</si>
  <si>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</si>
  <si>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</si>
  <si>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</si>
  <si>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</si>
  <si>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</si>
  <si>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</si>
  <si>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</si>
  <si>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</si>
  <si>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</si>
  <si>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</si>
  <si>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</si>
  <si>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</si>
  <si>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</si>
  <si>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</si>
  <si>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</si>
  <si>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</si>
  <si>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</si>
  <si>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</si>
  <si>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</si>
  <si>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</si>
  <si>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</si>
  <si>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</si>
  <si>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</si>
  <si>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</si>
  <si>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</si>
  <si>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</si>
  <si>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</si>
  <si>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</si>
  <si>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</si>
  <si>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</si>
  <si>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</si>
  <si>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</si>
  <si>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</si>
  <si>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</si>
  <si>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</si>
  <si>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</si>
  <si>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</si>
  <si>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</si>
  <si>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</si>
  <si>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</si>
  <si>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</si>
  <si>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</si>
  <si>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</si>
  <si>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</si>
  <si>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</si>
  <si>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</si>
  <si>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</si>
  <si>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</si>
  <si>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</si>
  <si>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</si>
  <si>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</si>
  <si>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</si>
  <si>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</si>
  <si>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</si>
  <si>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</si>
  <si>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</si>
  <si>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</si>
  <si>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</si>
  <si>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</si>
  <si>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</si>
  <si>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</si>
  <si>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</si>
  <si>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</si>
  <si>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</si>
  <si>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</si>
  <si>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</si>
  <si>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</si>
  <si>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</si>
  <si>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</si>
  <si>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</si>
  <si>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</si>
  <si>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</si>
  <si>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</si>
  <si>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</si>
  <si>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</si>
  <si>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</si>
  <si>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</si>
  <si>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</si>
  <si>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</si>
  <si>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</si>
  <si>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</si>
  <si>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</si>
  <si>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</si>
  <si>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</si>
  <si>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</si>
  <si>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</si>
  <si>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</si>
  <si>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</si>
  <si>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</si>
  <si>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</si>
  <si>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</si>
  <si>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</si>
  <si>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</si>
  <si>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</si>
  <si>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</si>
  <si>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</si>
  <si>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</si>
  <si>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</si>
  <si>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</si>
  <si>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</si>
  <si>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</si>
  <si>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</si>
  <si>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</si>
  <si>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</si>
  <si>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</si>
  <si>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</si>
  <si>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</si>
  <si>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</si>
  <si>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</si>
  <si>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</si>
  <si>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</si>
  <si>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</si>
  <si>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</si>
  <si>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</si>
  <si>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</si>
  <si>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</si>
  <si>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</si>
  <si>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</si>
  <si>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</si>
  <si>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</si>
  <si>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</si>
  <si>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</si>
  <si>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</si>
  <si>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</si>
  <si>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</si>
  <si>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</si>
  <si>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</si>
  <si>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</si>
  <si>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</si>
  <si>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</si>
  <si>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</si>
  <si>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</si>
  <si>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</si>
  <si>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</si>
  <si>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</si>
  <si>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</si>
  <si>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</si>
  <si>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</si>
  <si>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</si>
  <si>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</si>
  <si>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</si>
  <si>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</si>
  <si>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</si>
  <si>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</si>
  <si>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</si>
  <si>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</si>
  <si>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</si>
  <si>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</si>
  <si>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</si>
  <si>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</si>
  <si>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</si>
  <si>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</si>
  <si>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</si>
  <si>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</si>
  <si>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</si>
  <si>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</si>
  <si>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</si>
  <si>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</si>
  <si>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</si>
  <si>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</si>
  <si>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</si>
  <si>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</si>
  <si>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</si>
  <si>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</si>
  <si>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</si>
  <si>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</si>
  <si>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</si>
  <si>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</si>
  <si>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</si>
  <si>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</si>
  <si>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</si>
  <si>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</si>
  <si>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</si>
  <si>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</si>
  <si>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</si>
  <si>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</si>
  <si>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</si>
  <si>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</si>
  <si>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</si>
  <si>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</si>
  <si>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</si>
  <si>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</si>
  <si>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</si>
  <si>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</si>
  <si>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</si>
  <si>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</si>
  <si>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</si>
  <si>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</si>
  <si>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</si>
  <si>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</si>
  <si>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</si>
  <si>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</si>
  <si>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</si>
  <si>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</si>
  <si>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</si>
  <si>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</si>
  <si>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</si>
  <si>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</si>
  <si>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</si>
  <si>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</si>
  <si>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</si>
  <si>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</si>
  <si>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</si>
  <si>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</si>
  <si>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</si>
  <si>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</si>
  <si>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</si>
  <si>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</si>
  <si>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</si>
  <si>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</si>
  <si>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</si>
  <si>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</si>
  <si>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</si>
  <si>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</si>
  <si>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</si>
  <si>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</si>
  <si>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</si>
  <si>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</si>
  <si>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</si>
  <si>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</si>
  <si>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</si>
  <si>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</si>
  <si>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</si>
  <si>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</si>
  <si>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</si>
  <si>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</si>
  <si>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</si>
  <si>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</si>
  <si>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</si>
  <si>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</si>
  <si>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</si>
  <si>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</si>
  <si>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</si>
  <si>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</si>
  <si>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</si>
  <si>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</si>
  <si>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</si>
  <si>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</si>
  <si>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</si>
  <si>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</si>
  <si>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</si>
  <si>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</si>
  <si>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</si>
  <si>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</si>
  <si>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</si>
  <si>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</si>
  <si>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</si>
  <si>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</si>
  <si>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</si>
  <si>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</si>
  <si>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</si>
  <si>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</si>
  <si>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</si>
  <si>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</si>
  <si>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</si>
  <si>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</si>
  <si>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</si>
  <si>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</si>
  <si>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</si>
  <si>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</si>
  <si>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</si>
  <si>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</si>
  <si>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</si>
  <si>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</si>
  <si>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</si>
  <si>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</si>
  <si>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</si>
  <si>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</si>
  <si>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</si>
  <si>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</si>
  <si>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</si>
  <si>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</si>
  <si>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</si>
  <si>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</si>
  <si>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</si>
  <si>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</si>
  <si>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</si>
  <si>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</si>
  <si>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</si>
  <si>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</si>
  <si>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</si>
  <si>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</si>
  <si>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</si>
  <si>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</si>
  <si>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</si>
  <si>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</si>
  <si>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</si>
  <si>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</si>
  <si>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</si>
  <si>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</si>
  <si>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</si>
  <si>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</si>
  <si>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</si>
  <si>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</si>
  <si>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</si>
  <si>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</si>
  <si>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</si>
  <si>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</si>
  <si>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</si>
  <si>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</si>
  <si>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</si>
  <si>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</si>
  <si>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</si>
  <si>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</si>
  <si>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</si>
  <si>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</si>
  <si>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</si>
  <si>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</si>
  <si>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</si>
  <si>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</si>
  <si>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</si>
  <si>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</si>
  <si>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</si>
  <si>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</si>
  <si>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</si>
  <si>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</si>
  <si>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</si>
  <si>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</si>
  <si>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</si>
  <si>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</si>
  <si>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</si>
  <si>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</si>
  <si>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</si>
  <si>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</si>
  <si>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</si>
  <si>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</si>
  <si>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</si>
  <si>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</si>
  <si>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</si>
  <si>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</si>
  <si>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</si>
  <si>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</si>
  <si>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</si>
  <si>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</si>
  <si>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</si>
  <si>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</si>
  <si>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</si>
  <si>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</si>
  <si>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</si>
  <si>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</si>
  <si>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</si>
  <si>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</si>
  <si>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</si>
  <si>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</si>
  <si>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</si>
  <si>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</si>
  <si>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</si>
  <si>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</si>
  <si>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</si>
  <si>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</si>
  <si>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</si>
  <si>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</si>
  <si>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</si>
  <si>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</si>
  <si>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</si>
  <si>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</si>
  <si>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</si>
  <si>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</si>
  <si>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</si>
  <si>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</si>
  <si>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</si>
  <si>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</si>
  <si>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</si>
  <si>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</si>
  <si>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</si>
  <si>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</si>
  <si>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</si>
  <si>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</si>
  <si>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</si>
  <si>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</si>
  <si>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</si>
  <si>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</si>
  <si>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</si>
  <si>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</si>
  <si>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</si>
  <si>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</si>
  <si>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</si>
  <si>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</si>
  <si>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</si>
  <si>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</si>
  <si>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</si>
  <si>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</si>
  <si>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</si>
  <si>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</si>
  <si>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</si>
  <si>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</si>
  <si>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</si>
  <si>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</si>
  <si>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</si>
  <si>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</si>
  <si>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</si>
  <si>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</si>
  <si>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</si>
  <si>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</si>
  <si>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</si>
  <si>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</si>
  <si>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</si>
  <si>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</si>
  <si>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</si>
  <si>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</si>
  <si>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</si>
  <si>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</si>
  <si>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</si>
  <si>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</si>
  <si>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</si>
  <si>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</si>
  <si>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</si>
  <si>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</si>
  <si>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</si>
  <si>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</si>
  <si>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</si>
  <si>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</si>
  <si>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</si>
  <si>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</si>
  <si>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</si>
  <si>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</si>
  <si>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</si>
  <si>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</si>
  <si>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</si>
  <si>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</si>
  <si>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</si>
  <si>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</si>
  <si>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</si>
  <si>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</si>
  <si>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</si>
  <si>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</si>
  <si>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</si>
  <si>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</si>
  <si>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</si>
  <si>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</si>
  <si>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</si>
  <si>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</si>
  <si>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</si>
  <si>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</si>
  <si>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</si>
  <si>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</si>
  <si>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</si>
  <si>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</si>
  <si>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</si>
  <si>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</si>
  <si>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</si>
  <si>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</si>
  <si>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</si>
  <si>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</si>
  <si>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</si>
  <si>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</si>
  <si>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</si>
  <si>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</si>
  <si>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</si>
  <si>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</si>
  <si>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</si>
  <si>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</si>
  <si>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</si>
  <si>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</si>
  <si>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</si>
  <si>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</si>
  <si>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</si>
  <si>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</si>
  <si>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</si>
  <si>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</si>
  <si>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</si>
  <si>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</si>
  <si>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</si>
  <si>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</si>
  <si>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</si>
  <si>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</si>
  <si>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</si>
  <si>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</si>
  <si>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</si>
  <si>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</si>
  <si>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</si>
  <si>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</si>
  <si>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</si>
  <si>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</si>
  <si>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</si>
  <si>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</si>
  <si>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</si>
  <si>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</si>
  <si>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</si>
  <si>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</si>
  <si>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</si>
  <si>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</si>
  <si>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</si>
  <si>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</si>
  <si>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</si>
  <si>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</si>
  <si>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</si>
  <si>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</si>
  <si>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</si>
  <si>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</si>
  <si>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</si>
  <si>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</si>
  <si>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</si>
  <si>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</si>
  <si>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</si>
  <si>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</si>
  <si>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</si>
  <si>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</si>
  <si>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</si>
  <si>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</si>
  <si>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</si>
  <si>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</si>
  <si>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</si>
  <si>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</si>
  <si>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</si>
  <si>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</si>
  <si>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</si>
  <si>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</si>
  <si>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</si>
  <si>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</si>
  <si>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</si>
  <si>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</si>
  <si>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</si>
  <si>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</si>
  <si>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</si>
  <si>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</si>
  <si>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</si>
  <si>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</si>
  <si>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</si>
  <si>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</si>
  <si>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</si>
  <si>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</si>
  <si>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</si>
  <si>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</si>
  <si>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</si>
  <si>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</si>
  <si>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</si>
  <si>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</si>
  <si>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</si>
  <si>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</si>
  <si>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</si>
  <si>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</si>
  <si>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</si>
  <si>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</si>
  <si>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</si>
  <si>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</si>
  <si>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</si>
  <si>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</si>
  <si>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</si>
  <si>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</si>
  <si>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</si>
  <si>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</si>
  <si>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</si>
  <si>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</si>
  <si>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</si>
  <si>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</si>
  <si>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</si>
  <si>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</si>
  <si>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</si>
  <si>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</si>
  <si>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</si>
  <si>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</si>
  <si>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</si>
  <si>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</si>
  <si>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</si>
  <si>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</si>
  <si>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</si>
  <si>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</si>
  <si>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</si>
  <si>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</si>
  <si>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</si>
  <si>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</si>
  <si>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</si>
  <si>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</si>
  <si>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</si>
  <si>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</si>
  <si>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</si>
  <si>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</si>
  <si>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</si>
  <si>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</si>
  <si>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</si>
  <si>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</si>
  <si>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</si>
  <si>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</si>
  <si>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</si>
  <si>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</si>
  <si>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</si>
  <si>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</si>
  <si>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</si>
  <si>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</si>
  <si>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</si>
  <si>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</si>
  <si>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</si>
  <si>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</si>
  <si>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</si>
  <si>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</si>
  <si>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</si>
  <si>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</si>
  <si>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</si>
  <si>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</si>
  <si>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</si>
  <si>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</si>
  <si>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</si>
  <si>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</si>
  <si>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</si>
  <si>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</si>
  <si>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</si>
  <si>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</si>
  <si>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</si>
  <si>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</si>
  <si>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</si>
  <si>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</si>
  <si>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</si>
  <si>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</si>
  <si>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</si>
  <si>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</si>
  <si>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</si>
  <si>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</si>
  <si>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</si>
  <si>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</si>
  <si>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</si>
  <si>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</si>
  <si>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</si>
  <si>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</si>
  <si>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</si>
  <si>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</si>
  <si>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</si>
  <si>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</si>
  <si>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</si>
  <si>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</si>
  <si>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</si>
  <si>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</si>
  <si>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</si>
  <si>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</si>
  <si>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</si>
  <si>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</si>
  <si>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</si>
  <si>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</si>
  <si>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</si>
  <si>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</si>
  <si>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</si>
  <si>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</si>
  <si>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</si>
  <si>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</si>
  <si>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</si>
  <si>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</si>
  <si>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</si>
  <si>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</si>
  <si>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</si>
  <si>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</si>
  <si>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</si>
  <si>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</si>
  <si>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</si>
  <si>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</si>
  <si>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</si>
  <si>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</si>
  <si>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</si>
  <si>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</si>
  <si>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</si>
  <si>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</si>
  <si>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</si>
  <si>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</si>
  <si>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</si>
  <si>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</si>
  <si>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</si>
  <si>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</si>
  <si>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</si>
  <si>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</si>
  <si>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</si>
  <si>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</si>
  <si>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</si>
  <si>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</si>
  <si>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</si>
  <si>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</si>
  <si>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</si>
  <si>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</si>
  <si>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</si>
  <si>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</si>
  <si>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</si>
  <si>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</si>
  <si>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</si>
  <si>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</si>
  <si>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</si>
  <si>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</si>
  <si>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</si>
  <si>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</si>
  <si>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</si>
  <si>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</si>
  <si>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</si>
  <si>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</si>
  <si>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</si>
  <si>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</si>
  <si>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</si>
  <si>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</si>
  <si>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</si>
  <si>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</si>
  <si>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</si>
  <si>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</si>
  <si>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</si>
  <si>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</si>
  <si>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</si>
  <si>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</si>
  <si>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</si>
  <si>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</si>
  <si>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</si>
  <si>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</si>
  <si>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</si>
  <si>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</si>
  <si>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</si>
  <si>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</si>
  <si>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</si>
  <si>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</si>
  <si>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</si>
  <si>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</si>
  <si>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</si>
  <si>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</si>
  <si>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</si>
  <si>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</si>
  <si>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</si>
  <si>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</si>
  <si>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</si>
  <si>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</si>
  <si>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</si>
  <si>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</si>
  <si>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</si>
  <si>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</si>
  <si>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</si>
  <si>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</si>
  <si>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</si>
  <si>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</si>
  <si>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</si>
  <si>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</si>
  <si>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</si>
  <si>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</si>
  <si>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</si>
  <si>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</si>
  <si>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</si>
  <si>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</si>
  <si>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</si>
  <si>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</si>
  <si>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</si>
  <si>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</si>
  <si>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</si>
  <si>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</si>
  <si>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</si>
  <si>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</si>
  <si>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</si>
  <si>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</si>
  <si>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</si>
  <si>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</si>
  <si>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</si>
  <si>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</si>
  <si>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</si>
  <si>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</si>
  <si>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</si>
  <si>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</si>
  <si>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</si>
  <si>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</si>
  <si>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</si>
  <si>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</si>
  <si>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</si>
  <si>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</si>
  <si>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</si>
  <si>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</si>
  <si>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</si>
  <si>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</si>
  <si>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</si>
  <si>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</si>
  <si>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</si>
  <si>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</si>
  <si>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</si>
  <si>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</si>
  <si>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</si>
  <si>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</si>
  <si>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</si>
  <si>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</si>
  <si>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</si>
  <si>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</si>
  <si>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</si>
  <si>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</si>
  <si>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</si>
  <si>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</si>
  <si>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</si>
  <si>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</si>
  <si>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</si>
  <si>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</si>
  <si>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</si>
  <si>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</si>
  <si>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</si>
  <si>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</si>
  <si>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</si>
  <si>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</si>
  <si>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</si>
  <si>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</si>
  <si>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</si>
  <si>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</si>
  <si>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</si>
  <si>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</si>
  <si>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</si>
  <si>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</si>
  <si>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</si>
  <si>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</si>
  <si>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</si>
  <si>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</si>
  <si>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</si>
  <si>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</si>
  <si>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</si>
  <si>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</si>
  <si>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</si>
  <si>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</si>
  <si>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</si>
  <si>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</si>
  <si>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</si>
  <si>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</si>
  <si>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</si>
  <si>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</si>
  <si>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</si>
  <si>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</si>
  <si>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</si>
  <si>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</si>
  <si>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</si>
  <si>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</si>
  <si>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</si>
  <si>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</si>
  <si>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</si>
  <si>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</si>
  <si>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</si>
  <si>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</si>
  <si>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</si>
  <si>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</si>
  <si>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</si>
  <si>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</si>
  <si>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</si>
  <si>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</si>
  <si>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</si>
  <si>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</si>
  <si>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</si>
  <si>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</si>
  <si>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</si>
  <si>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</si>
  <si>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</si>
  <si>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</si>
  <si>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</si>
  <si>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</si>
  <si>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</si>
  <si>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</si>
  <si>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</si>
  <si>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</si>
  <si>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</si>
  <si>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</si>
  <si>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</si>
  <si>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</si>
  <si>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</si>
  <si>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</si>
  <si>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</si>
  <si>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</si>
  <si>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</si>
  <si>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</si>
  <si>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</si>
  <si>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</si>
  <si>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</si>
  <si>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</si>
  <si>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</si>
  <si>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</si>
  <si>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</si>
  <si>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</si>
  <si>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</si>
  <si>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</si>
  <si>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</si>
  <si>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</si>
  <si>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</si>
  <si>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</si>
  <si>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</si>
  <si>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</si>
  <si>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</si>
  <si>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</si>
  <si>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</si>
  <si>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</si>
  <si>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</si>
  <si>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</si>
  <si>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</si>
  <si>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</si>
  <si>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</si>
  <si>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</si>
  <si>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</si>
  <si>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</si>
  <si>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</si>
  <si>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</si>
  <si>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</si>
  <si>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</si>
  <si>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</si>
  <si>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</si>
  <si>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</si>
  <si>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</si>
  <si>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</si>
  <si>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</si>
  <si>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</si>
  <si>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</si>
  <si>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</si>
  <si>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</si>
  <si>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</si>
  <si>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</si>
  <si>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</si>
  <si>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</si>
  <si>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</si>
  <si>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</si>
  <si>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</si>
  <si>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</si>
  <si>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</si>
  <si>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</si>
  <si>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</si>
  <si>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</si>
  <si>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</si>
  <si>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</si>
  <si>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</si>
  <si>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</si>
  <si>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</si>
  <si>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</si>
  <si>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</si>
  <si>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</si>
  <si>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</si>
  <si>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</si>
  <si>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</si>
  <si>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</si>
  <si>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</si>
  <si>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</si>
  <si>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</si>
  <si>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</si>
  <si>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</si>
  <si>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</si>
  <si>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</si>
  <si>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</si>
  <si>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</si>
  <si>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</si>
  <si>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</si>
  <si>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</si>
  <si>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</si>
  <si>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</si>
  <si>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</si>
  <si>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</si>
  <si>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</si>
  <si>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</si>
  <si>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</si>
  <si>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</si>
  <si>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</si>
  <si>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</si>
  <si>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</si>
  <si>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</si>
  <si>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</si>
  <si>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</si>
  <si>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</si>
  <si>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</si>
  <si>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</si>
  <si>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</si>
  <si>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</si>
  <si>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</si>
  <si>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</si>
  <si>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</si>
  <si>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</si>
  <si>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</si>
  <si>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</si>
  <si>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</si>
  <si>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</si>
  <si>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</si>
  <si>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</si>
  <si>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</si>
  <si>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</si>
  <si>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</si>
  <si>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</si>
  <si>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</si>
  <si>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</si>
  <si>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</si>
  <si>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</si>
  <si>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</si>
  <si>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</si>
  <si>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</si>
  <si>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</si>
  <si>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</si>
  <si>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</si>
  <si>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</si>
  <si>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</si>
  <si>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</si>
  <si>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</si>
  <si>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</si>
  <si>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</si>
  <si>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</si>
  <si>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</si>
  <si>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</si>
  <si>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</si>
  <si>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</si>
  <si>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</si>
  <si>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</si>
  <si>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</si>
  <si>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</si>
  <si>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</si>
  <si>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</si>
  <si>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</si>
  <si>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</si>
  <si>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</si>
  <si>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</si>
  <si>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</si>
  <si>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</si>
  <si>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</si>
  <si>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</si>
  <si>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</si>
  <si>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</si>
  <si>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</si>
  <si>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</si>
  <si>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</si>
  <si>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</si>
  <si>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</si>
  <si>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</si>
  <si>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</si>
  <si>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</si>
  <si>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</si>
  <si>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</si>
  <si>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</si>
  <si>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</si>
  <si>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</si>
  <si>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</si>
  <si>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</si>
  <si>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</si>
  <si>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</si>
  <si>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</si>
  <si>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</si>
  <si>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</si>
  <si>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</si>
  <si>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</si>
  <si>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</si>
  <si>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</si>
  <si>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</si>
  <si>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</si>
  <si>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</si>
  <si>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</si>
  <si>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</si>
  <si>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</si>
  <si>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</si>
  <si>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</si>
  <si>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</si>
  <si>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</si>
  <si>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</si>
  <si>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</si>
  <si>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</si>
  <si>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</si>
  <si>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</si>
  <si>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</si>
  <si>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</si>
  <si>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</si>
  <si>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</si>
  <si>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</si>
  <si>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</si>
  <si>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</si>
  <si>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</si>
  <si>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</si>
  <si>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</si>
  <si>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</si>
  <si>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</si>
  <si>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</si>
  <si>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</si>
  <si>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</si>
  <si>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</si>
  <si>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</si>
  <si>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</si>
  <si>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</si>
  <si>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</si>
  <si>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</si>
  <si>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</si>
  <si>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</si>
  <si>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</si>
  <si>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</si>
  <si>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</si>
  <si>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</si>
  <si>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</si>
  <si>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</si>
  <si>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</si>
  <si>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</si>
  <si>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</si>
  <si>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</si>
  <si>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</si>
  <si>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</si>
  <si>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</si>
  <si>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</si>
  <si>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</si>
  <si>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</si>
  <si>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</si>
  <si>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</si>
  <si>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</si>
  <si>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</si>
  <si>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</si>
  <si>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</si>
  <si>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</si>
  <si>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</si>
  <si>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</si>
  <si>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</si>
  <si>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</si>
  <si>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</si>
  <si>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</si>
  <si>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</si>
  <si>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</si>
  <si>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</si>
  <si>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</si>
  <si>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</si>
  <si>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</si>
  <si>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</si>
  <si>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</si>
  <si>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</si>
  <si>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</si>
  <si>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</si>
  <si>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</si>
  <si>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</si>
  <si>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</si>
  <si>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</si>
  <si>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</si>
  <si>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</si>
  <si>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</si>
  <si>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</si>
  <si>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</si>
  <si>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</si>
  <si>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</si>
  <si>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</si>
  <si>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</si>
  <si>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</si>
  <si>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</si>
  <si>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</si>
  <si>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</si>
  <si>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</si>
  <si>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</si>
  <si>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</si>
  <si>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</si>
  <si>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</si>
  <si>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</si>
  <si>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</si>
  <si>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</si>
  <si>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</si>
  <si>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</si>
  <si>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</si>
  <si>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</si>
  <si>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</si>
  <si>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</si>
  <si>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</si>
  <si>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</si>
  <si>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</si>
  <si>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</si>
  <si>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</si>
  <si>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</si>
  <si>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</si>
  <si>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</si>
  <si>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</si>
  <si>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</si>
  <si>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</si>
  <si>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</si>
  <si>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</si>
  <si>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</si>
  <si>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</si>
  <si>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</si>
  <si>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</si>
  <si>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</si>
  <si>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</si>
  <si>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</si>
  <si>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</si>
  <si>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</si>
  <si>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</si>
  <si>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</si>
  <si>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</si>
  <si>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</si>
  <si>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</si>
  <si>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</si>
  <si>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</si>
  <si>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</si>
  <si>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</si>
  <si>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</si>
  <si>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</si>
  <si>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</si>
  <si>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</si>
  <si>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</si>
  <si>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</si>
  <si>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</si>
  <si>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</si>
  <si>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</si>
  <si>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</si>
  <si>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</si>
  <si>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</si>
  <si>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</si>
  <si>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</si>
  <si>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</si>
  <si>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</si>
  <si>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</si>
  <si>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</si>
  <si>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</si>
  <si>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</si>
  <si>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</si>
  <si>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</si>
  <si>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</si>
  <si>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</si>
  <si>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</si>
  <si>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</si>
  <si>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</si>
  <si>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</si>
  <si>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</si>
  <si>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</si>
  <si>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</si>
  <si>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</si>
  <si>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</si>
  <si>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</si>
  <si>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</si>
  <si>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</si>
  <si>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</si>
  <si>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</si>
  <si>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</si>
  <si>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</si>
  <si>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</si>
  <si>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</si>
  <si>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</si>
  <si>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</si>
  <si>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</si>
  <si>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</si>
  <si>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</si>
  <si>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</si>
  <si>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</si>
  <si>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</si>
  <si>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</si>
  <si>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</si>
  <si>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</si>
  <si>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</si>
  <si>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</si>
  <si>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</si>
  <si>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</si>
  <si>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</si>
  <si>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</si>
  <si>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</si>
  <si>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</si>
  <si>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</si>
  <si>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</si>
  <si>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</si>
  <si>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</si>
  <si>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</si>
  <si>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</si>
  <si>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</si>
  <si>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</si>
  <si>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</si>
  <si>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</si>
  <si>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</si>
  <si>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</si>
  <si>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</si>
  <si>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</si>
  <si>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</si>
  <si>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</si>
  <si>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</si>
  <si>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</si>
  <si>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</si>
  <si>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</si>
  <si>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</si>
  <si>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</si>
  <si>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</si>
  <si>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</si>
  <si>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</si>
  <si>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</si>
  <si>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</si>
  <si>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</si>
  <si>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</si>
  <si>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</si>
  <si>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</si>
  <si>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</si>
  <si>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</si>
  <si>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</si>
  <si>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</si>
  <si>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</si>
  <si>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</si>
  <si>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</si>
  <si>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</si>
  <si>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</si>
  <si>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</si>
  <si>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</si>
  <si>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</si>
  <si>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</si>
  <si>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</si>
  <si>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</si>
  <si>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</si>
  <si>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</si>
  <si>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</si>
  <si>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</si>
  <si>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</si>
  <si>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</si>
  <si>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</si>
  <si>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</si>
  <si>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</si>
  <si>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</si>
  <si>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</si>
  <si>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</si>
  <si>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</si>
  <si>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</si>
  <si>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</si>
  <si>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</si>
  <si>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</si>
  <si>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</si>
  <si>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</si>
  <si>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</si>
  <si>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</si>
  <si>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</si>
  <si>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</si>
  <si>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</si>
  <si>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</si>
  <si>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</si>
  <si>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</si>
  <si>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</si>
  <si>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</si>
  <si>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</si>
  <si>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</si>
  <si>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</si>
  <si>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</si>
  <si>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</si>
  <si>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</si>
  <si>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</si>
  <si>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</si>
  <si>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</si>
  <si>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</si>
  <si>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</si>
  <si>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</si>
  <si>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</si>
  <si>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</si>
  <si>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</si>
  <si>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</si>
  <si>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</si>
  <si>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</si>
  <si>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</si>
  <si>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</si>
  <si>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</si>
  <si>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</si>
  <si>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</si>
  <si>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</si>
  <si>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</si>
  <si>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</si>
  <si>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</si>
  <si>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</si>
  <si>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</si>
  <si>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</si>
  <si>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</si>
  <si>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</si>
  <si>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</si>
  <si>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</si>
  <si>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</si>
  <si>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</si>
  <si>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</si>
  <si>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</si>
  <si>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</si>
  <si>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</si>
  <si>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</si>
  <si>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</si>
  <si>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</si>
  <si>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</si>
  <si>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</si>
  <si>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</si>
  <si>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</si>
  <si>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</si>
  <si>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</si>
  <si>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</si>
  <si>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</si>
  <si>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</si>
  <si>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</si>
  <si>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</si>
  <si>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</si>
  <si>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</si>
  <si>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</si>
  <si>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</si>
  <si>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</si>
  <si>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</si>
  <si>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</si>
  <si>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</si>
  <si>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</si>
  <si>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</si>
  <si>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</si>
  <si>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</si>
  <si>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</si>
  <si>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</si>
  <si>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</si>
  <si>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</si>
  <si>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</si>
  <si>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</si>
  <si>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</si>
  <si>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</si>
  <si>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</si>
  <si>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</si>
  <si>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</si>
  <si>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</si>
  <si>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</si>
  <si>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</si>
  <si>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</si>
  <si>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</si>
  <si>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</si>
  <si>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</si>
  <si>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</si>
  <si>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</si>
  <si>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</si>
  <si>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</si>
  <si>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</si>
  <si>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</si>
  <si>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</si>
  <si>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</si>
  <si>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</si>
  <si>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</si>
  <si>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</si>
  <si>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</si>
  <si>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</si>
  <si>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</si>
  <si>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</si>
  <si>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</si>
  <si>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</si>
  <si>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</si>
  <si>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</si>
  <si>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</si>
  <si>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</si>
  <si>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</si>
  <si>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</si>
  <si>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</si>
  <si>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</si>
  <si>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</si>
  <si>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</si>
  <si>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</si>
  <si>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</si>
  <si>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</si>
  <si>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</si>
  <si>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</si>
  <si>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</si>
  <si>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</si>
  <si>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</si>
  <si>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</si>
  <si>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</si>
  <si>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</si>
  <si>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</si>
  <si>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</si>
  <si>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</si>
  <si>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</si>
  <si>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</si>
  <si>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</si>
  <si>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</si>
  <si>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</si>
  <si>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</si>
  <si>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</si>
  <si>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</si>
  <si>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</si>
  <si>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</si>
  <si>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</si>
  <si>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</si>
  <si>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</si>
  <si>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</si>
  <si>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</si>
  <si>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</si>
  <si>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</si>
  <si>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</si>
  <si>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</si>
  <si>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</si>
  <si>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</si>
  <si>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</si>
  <si>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</si>
  <si>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</si>
  <si>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</si>
  <si>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</si>
  <si>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</si>
  <si>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</si>
  <si>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</si>
  <si>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</si>
  <si>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</si>
  <si>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</si>
  <si>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</si>
  <si>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</si>
  <si>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</si>
  <si>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</si>
  <si>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</si>
  <si>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</si>
  <si>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</si>
  <si>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</si>
  <si>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</si>
  <si>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</si>
  <si>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</si>
  <si>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</si>
  <si>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</si>
  <si>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</si>
  <si>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</si>
  <si>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</si>
  <si>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</si>
  <si>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</si>
  <si>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</si>
  <si>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</si>
  <si>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</si>
  <si>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</si>
  <si>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</si>
  <si>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</si>
  <si>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</si>
  <si>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</si>
  <si>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</si>
  <si>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</si>
  <si>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</si>
  <si>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</si>
  <si>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</si>
  <si>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</si>
  <si>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</si>
  <si>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</si>
  <si>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</si>
  <si>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</si>
  <si>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</si>
  <si>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</si>
  <si>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</si>
  <si>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</si>
  <si>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</si>
  <si>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</si>
  <si>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</si>
  <si>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</si>
  <si>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</si>
  <si>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</si>
  <si>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</si>
  <si>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</si>
  <si>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</si>
  <si>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</si>
  <si>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</si>
  <si>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</si>
  <si>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</si>
  <si>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</si>
  <si>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</si>
  <si>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</si>
  <si>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</si>
  <si>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</si>
  <si>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</si>
  <si>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</si>
  <si>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</si>
  <si>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</si>
  <si>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</si>
  <si>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</si>
  <si>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</si>
  <si>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</si>
  <si>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</si>
  <si>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</si>
  <si>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</si>
  <si>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</si>
  <si>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</si>
  <si>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</si>
  <si>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</si>
  <si>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</si>
  <si>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</si>
  <si>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</si>
  <si>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</si>
  <si>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</si>
  <si>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</si>
  <si>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</si>
  <si>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</si>
  <si>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</si>
  <si>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</si>
  <si>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</si>
  <si>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</si>
  <si>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</si>
  <si>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</si>
  <si>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</si>
  <si>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</si>
  <si>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</si>
  <si>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</si>
  <si>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</si>
  <si>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</si>
  <si>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</si>
  <si>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</si>
  <si>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</si>
  <si>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</si>
  <si>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</si>
  <si>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</si>
  <si>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</si>
  <si>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</si>
  <si>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</si>
  <si>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</si>
  <si>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</si>
  <si>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</si>
  <si>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</si>
  <si>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</si>
  <si>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</si>
  <si>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</si>
  <si>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</si>
  <si>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</si>
  <si>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</si>
  <si>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</si>
  <si>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</si>
  <si>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</si>
  <si>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</si>
  <si>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</si>
  <si>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</si>
  <si>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</si>
  <si>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</si>
  <si>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</si>
  <si>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</si>
  <si>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</si>
  <si>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</si>
  <si>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</si>
  <si>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</si>
  <si>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</si>
  <si>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</si>
  <si>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</si>
  <si>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</si>
  <si>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</si>
  <si>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</si>
  <si>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</si>
  <si>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</si>
  <si>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</si>
  <si>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</si>
  <si>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</si>
  <si>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</si>
  <si>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</si>
  <si>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</si>
  <si>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</si>
  <si>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</si>
  <si>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</si>
  <si>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</si>
  <si>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</si>
  <si>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</si>
  <si>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</si>
  <si>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</si>
  <si>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</si>
  <si>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</si>
  <si>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</si>
  <si>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</si>
  <si>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</si>
  <si>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</si>
  <si>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</si>
  <si>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</si>
  <si>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</si>
  <si>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</si>
  <si>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</si>
  <si>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</si>
  <si>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</si>
  <si>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</si>
  <si>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</si>
  <si>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</si>
  <si>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</si>
  <si>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</si>
  <si>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</si>
  <si>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</si>
  <si>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</si>
  <si>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</si>
  <si>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</si>
  <si>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</si>
  <si>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</si>
  <si>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</si>
  <si>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</si>
  <si>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</si>
  <si>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</si>
  <si>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</si>
  <si>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</si>
  <si>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</si>
  <si>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</si>
  <si>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</si>
  <si>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</si>
  <si>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</si>
  <si>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</si>
  <si>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</si>
  <si>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</si>
  <si>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</si>
  <si>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</si>
  <si>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</si>
  <si>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</si>
  <si>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</si>
  <si>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</si>
  <si>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</si>
  <si>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</si>
  <si>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</si>
  <si>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</si>
  <si>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</si>
  <si>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</si>
  <si>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</si>
  <si>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</si>
  <si>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</si>
  <si>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</si>
  <si>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</si>
  <si>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</si>
  <si>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</si>
  <si>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</si>
  <si>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</si>
  <si>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</si>
  <si>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</si>
  <si>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</si>
  <si>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</si>
  <si>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</si>
  <si>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</si>
  <si>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</si>
  <si>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</si>
  <si>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</si>
  <si>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</si>
  <si>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</si>
  <si>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</si>
  <si>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</si>
  <si>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</si>
  <si>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</si>
  <si>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</si>
  <si>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</si>
  <si>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</si>
  <si>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</si>
  <si>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</si>
  <si>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</si>
  <si>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</si>
  <si>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</si>
  <si>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</si>
  <si>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</si>
  <si>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</si>
  <si>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</si>
  <si>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</si>
  <si>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</si>
  <si>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</si>
  <si>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</si>
  <si>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</si>
  <si>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</si>
  <si>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</si>
  <si>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</si>
  <si>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</si>
  <si>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</si>
  <si>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</si>
  <si>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</si>
  <si>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</si>
  <si>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</si>
  <si>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</si>
  <si>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</si>
  <si>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</si>
  <si>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</si>
  <si>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</si>
  <si>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</si>
  <si>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</si>
  <si>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</si>
  <si>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</si>
  <si>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</si>
  <si>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</si>
  <si>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</si>
  <si>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</si>
  <si>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</si>
  <si>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</si>
  <si>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</si>
  <si>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</si>
  <si>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</si>
  <si>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</si>
  <si>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</si>
  <si>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</si>
  <si>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</si>
  <si>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</si>
  <si>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</si>
  <si>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</si>
  <si>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</si>
  <si>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</si>
  <si>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</si>
  <si>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</si>
  <si>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</si>
  <si>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</si>
  <si>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</si>
  <si>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</si>
  <si>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</si>
  <si>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</si>
  <si>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</si>
  <si>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</si>
  <si>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</si>
  <si>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</si>
  <si>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</si>
  <si>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</si>
  <si>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</si>
  <si>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</si>
  <si>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</si>
  <si>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</si>
  <si>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</si>
  <si>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</si>
  <si>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</si>
  <si>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</si>
  <si>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</si>
  <si>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</si>
  <si>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</si>
  <si>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</si>
  <si>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</si>
  <si>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</si>
  <si>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</si>
  <si>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</si>
  <si>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</si>
  <si>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</si>
  <si>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</si>
  <si>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</si>
  <si>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</si>
  <si>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</si>
  <si>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</si>
  <si>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</si>
  <si>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</si>
  <si>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</si>
  <si>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</si>
  <si>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</si>
  <si>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</si>
  <si>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</si>
  <si>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</si>
  <si>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</si>
  <si>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</si>
  <si>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</si>
  <si>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</si>
  <si>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</si>
  <si>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</si>
  <si>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</si>
  <si>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</si>
  <si>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</si>
  <si>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</si>
  <si>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</si>
  <si>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</si>
  <si>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</si>
  <si>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</si>
  <si>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</si>
  <si>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</si>
  <si>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</si>
  <si>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</si>
  <si>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</si>
  <si>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</si>
  <si>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</si>
  <si>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</si>
  <si>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</si>
  <si>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</si>
  <si>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</si>
  <si>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</si>
  <si>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</si>
  <si>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</si>
  <si>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</si>
  <si>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</si>
  <si>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</si>
  <si>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</si>
  <si>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</si>
  <si>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</si>
  <si>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</si>
  <si>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</si>
  <si>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</si>
  <si>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</si>
  <si>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</si>
  <si>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</si>
  <si>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</si>
  <si>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</si>
  <si>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</si>
  <si>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</si>
  <si>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</si>
  <si>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</si>
  <si>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</si>
  <si>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</si>
  <si>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</si>
  <si>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</si>
  <si>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</si>
  <si>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</si>
  <si>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</si>
  <si>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</si>
  <si>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</si>
  <si>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</si>
  <si>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</si>
  <si>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</si>
  <si>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</si>
  <si>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</si>
  <si>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</si>
  <si>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</si>
  <si>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</si>
  <si>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</si>
  <si>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</si>
  <si>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</si>
  <si>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</si>
  <si>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</si>
  <si>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</si>
  <si>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</si>
  <si>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</si>
  <si>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</si>
  <si>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</si>
  <si>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</si>
  <si>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</si>
  <si>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</si>
  <si>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</si>
  <si>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</si>
  <si>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</si>
  <si>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</si>
  <si>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</si>
  <si>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</si>
  <si>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</si>
  <si>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</si>
  <si>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</si>
  <si>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</si>
  <si>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</si>
  <si>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</si>
  <si>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</si>
  <si>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</si>
  <si>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</si>
  <si>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</si>
  <si>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</si>
  <si>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</si>
  <si>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</si>
  <si>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</si>
  <si>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</si>
  <si>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</si>
  <si>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</si>
  <si>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</si>
  <si>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</si>
  <si>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</si>
  <si>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</si>
  <si>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</si>
  <si>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</si>
  <si>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</si>
  <si>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</si>
  <si>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</si>
  <si>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</si>
  <si>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</si>
  <si>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</si>
  <si>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</si>
  <si>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</si>
  <si>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</si>
  <si>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</si>
  <si>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</si>
  <si>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</si>
  <si>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</si>
  <si>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</si>
  <si>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</si>
  <si>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</si>
  <si>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</si>
  <si>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</si>
  <si>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</si>
  <si>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</si>
  <si>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</si>
  <si>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</si>
  <si>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</si>
  <si>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</si>
  <si>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</si>
  <si>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</si>
  <si>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</si>
  <si>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</si>
  <si>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</si>
  <si>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</si>
  <si>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</si>
  <si>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</si>
  <si>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</si>
  <si>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</si>
  <si>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</si>
  <si>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</si>
  <si>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</si>
  <si>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</si>
  <si>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</si>
  <si>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</si>
  <si>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</si>
  <si>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</si>
  <si>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</si>
  <si>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</si>
  <si>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</si>
  <si>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</si>
  <si>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</si>
  <si>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</si>
  <si>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</si>
  <si>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</si>
  <si>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</si>
  <si>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</si>
  <si>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</si>
  <si>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</si>
  <si>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</si>
  <si>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</si>
  <si>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</si>
  <si>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</si>
  <si>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</si>
  <si>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</si>
  <si>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</si>
  <si>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</si>
  <si>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</si>
  <si>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</si>
  <si>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</si>
  <si>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</si>
  <si>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</si>
  <si>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</si>
  <si>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</si>
  <si>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</si>
  <si>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</si>
  <si>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</si>
  <si>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</si>
  <si>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</si>
  <si>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</si>
  <si>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</si>
  <si>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</si>
  <si>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</si>
  <si>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</si>
  <si>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</si>
  <si>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</si>
  <si>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</si>
  <si>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</si>
  <si>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</si>
  <si>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</si>
  <si>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</si>
  <si>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</si>
  <si>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</si>
  <si>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</si>
  <si>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</si>
  <si>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</si>
  <si>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</si>
  <si>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</si>
  <si>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</si>
  <si>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</si>
  <si>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</si>
  <si>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</si>
  <si>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</si>
  <si>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</si>
  <si>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</si>
  <si>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</si>
  <si>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</si>
  <si>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</si>
  <si>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</si>
  <si>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</si>
  <si>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</si>
  <si>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</si>
  <si>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</si>
  <si>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</si>
  <si>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</si>
  <si>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</si>
  <si>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</si>
  <si>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</si>
  <si>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</si>
  <si>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</si>
  <si>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</si>
  <si>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</si>
  <si>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</si>
  <si>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</si>
  <si>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</si>
  <si>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</si>
  <si>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</si>
  <si>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</si>
  <si>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</si>
  <si>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</si>
  <si>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</si>
  <si>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</si>
  <si>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</si>
  <si>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</si>
  <si>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</si>
  <si>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</si>
  <si>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</si>
  <si>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</si>
  <si>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</si>
  <si>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</si>
  <si>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</si>
  <si>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</si>
  <si>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</si>
  <si>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</si>
  <si>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</si>
  <si>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</si>
  <si>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</si>
  <si>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</si>
  <si>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</si>
  <si>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</si>
  <si>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</si>
  <si>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</si>
  <si>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</si>
  <si>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</si>
  <si>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</si>
  <si>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</si>
  <si>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</si>
  <si>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</si>
  <si>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</si>
  <si>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</si>
  <si>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</si>
  <si>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</si>
  <si>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</si>
  <si>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</si>
  <si>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</si>
  <si>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</si>
  <si>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</si>
  <si>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</si>
  <si>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</si>
  <si>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</si>
  <si>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</si>
  <si>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</si>
  <si>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</si>
  <si>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</si>
  <si>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</si>
  <si>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</si>
  <si>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</si>
  <si>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</si>
  <si>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</si>
  <si>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</si>
  <si>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</si>
  <si>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</si>
  <si>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</si>
  <si>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</si>
  <si>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</si>
  <si>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</si>
  <si>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</si>
  <si>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</si>
  <si>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</si>
  <si>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</si>
  <si>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</si>
  <si>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</si>
  <si>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</si>
  <si>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</si>
  <si>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</si>
  <si>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</si>
  <si>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</si>
  <si>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</si>
  <si>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</si>
  <si>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</si>
  <si>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</si>
  <si>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</si>
  <si>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</si>
  <si>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</si>
  <si>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</si>
  <si>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</si>
  <si>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</si>
  <si>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</si>
  <si>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</si>
  <si>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</si>
  <si>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</si>
  <si>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</si>
  <si>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</si>
  <si>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</si>
  <si>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</si>
  <si>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</si>
  <si>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</si>
  <si>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</si>
  <si>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</si>
  <si>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</si>
  <si>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</si>
  <si>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</si>
  <si>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</si>
  <si>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</si>
  <si>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</si>
  <si>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</si>
  <si>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</si>
  <si>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</si>
  <si>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</si>
  <si>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</si>
  <si>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</si>
  <si>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</si>
  <si>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</si>
  <si>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</si>
  <si>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</si>
  <si>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</si>
  <si>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</si>
  <si>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</si>
  <si>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</si>
  <si>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</si>
  <si>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</si>
  <si>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</si>
  <si>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</si>
  <si>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</si>
  <si>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</si>
  <si>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</si>
  <si>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</si>
  <si>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</si>
  <si>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</si>
  <si>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</si>
  <si>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</si>
  <si>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</si>
  <si>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</si>
  <si>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</si>
  <si>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</si>
  <si>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</si>
  <si>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</si>
  <si>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</si>
  <si>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</si>
  <si>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</si>
  <si>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</si>
  <si>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</si>
  <si>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</si>
  <si>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</si>
  <si>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</si>
  <si>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</si>
  <si>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</si>
  <si>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</si>
  <si>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</si>
  <si>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</si>
  <si>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</si>
  <si>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</si>
  <si>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</si>
  <si>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</si>
  <si>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</si>
  <si>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</si>
  <si>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</si>
  <si>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</si>
  <si>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</si>
  <si>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</si>
  <si>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</si>
  <si>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</si>
  <si>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</si>
  <si>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</si>
  <si>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</si>
  <si>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</si>
  <si>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</si>
  <si>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</si>
  <si>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</si>
  <si>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</si>
  <si>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</si>
  <si>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</si>
  <si>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</si>
  <si>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</si>
  <si>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</si>
  <si>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</si>
  <si>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</si>
  <si>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</si>
  <si>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</si>
  <si>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</si>
  <si>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</si>
  <si>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</si>
  <si>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</si>
  <si>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</si>
  <si>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</si>
  <si>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</si>
  <si>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</si>
  <si>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</si>
  <si>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</si>
  <si>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</si>
  <si>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</si>
  <si>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</si>
  <si>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</si>
  <si>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</si>
  <si>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</si>
  <si>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</si>
  <si>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</si>
  <si>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</si>
  <si>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</si>
  <si>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</si>
  <si>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</si>
  <si>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</si>
  <si>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</si>
  <si>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</si>
  <si>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</si>
  <si>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</si>
  <si>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</si>
  <si>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</si>
  <si>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</si>
  <si>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</si>
  <si>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</si>
  <si>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</si>
  <si>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</si>
  <si>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</si>
  <si>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</si>
  <si>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</si>
  <si>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</si>
  <si>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</si>
  <si>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</si>
  <si>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</si>
  <si>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</si>
  <si>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</si>
  <si>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</si>
  <si>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</si>
  <si>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</si>
  <si>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</si>
  <si>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</si>
  <si>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</si>
  <si>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</si>
  <si>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</si>
  <si>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</si>
  <si>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</si>
  <si>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</si>
  <si>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</si>
  <si>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</si>
  <si>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</si>
  <si>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</si>
  <si>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</si>
  <si>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</si>
  <si>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</si>
  <si>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</si>
  <si>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</si>
  <si>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</si>
  <si>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</si>
  <si>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</si>
  <si>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</si>
  <si>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</si>
  <si>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</si>
  <si>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</si>
  <si>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</si>
  <si>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</si>
  <si>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</si>
  <si>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</si>
  <si>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</si>
  <si>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</si>
  <si>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</si>
  <si>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</si>
  <si>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</si>
  <si>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</si>
  <si>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</si>
  <si>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</si>
  <si>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</si>
  <si>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</si>
  <si>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</si>
  <si>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</si>
  <si>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</si>
  <si>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</si>
  <si>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</si>
  <si>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</si>
  <si>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</si>
  <si>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</si>
  <si>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</si>
  <si>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</si>
  <si>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</si>
  <si>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</si>
  <si>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</si>
  <si>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</si>
  <si>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</si>
  <si>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</si>
  <si>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</si>
  <si>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</si>
  <si>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</si>
  <si>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</si>
  <si>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</si>
  <si>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</si>
  <si>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</si>
  <si>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</si>
  <si>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</si>
  <si>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</si>
  <si>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</si>
  <si>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</si>
  <si>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</si>
  <si>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</si>
  <si>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</si>
  <si>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</si>
  <si>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</si>
  <si>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</si>
  <si>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</si>
  <si>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</si>
  <si>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</si>
  <si>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</si>
  <si>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</si>
  <si>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</si>
  <si>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</si>
  <si>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</si>
  <si>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</si>
  <si>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</si>
  <si>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</si>
  <si>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</si>
  <si>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</si>
  <si>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</si>
  <si>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</si>
  <si>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</si>
  <si>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</si>
  <si>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</si>
  <si>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</si>
  <si>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</si>
  <si>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</si>
  <si>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</si>
  <si>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</si>
  <si>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</si>
  <si>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</si>
  <si>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</si>
  <si>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</si>
  <si>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</si>
  <si>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</si>
  <si>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</si>
  <si>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</si>
  <si>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</si>
  <si>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</si>
  <si>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</si>
  <si>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</si>
  <si>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</si>
  <si>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</si>
  <si>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</si>
  <si>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</si>
  <si>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</si>
  <si>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</si>
  <si>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</si>
  <si>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</si>
  <si>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</si>
  <si>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</si>
  <si>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</si>
  <si>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</si>
  <si>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</si>
  <si>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</si>
  <si>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</si>
  <si>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</si>
  <si>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</si>
  <si>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</si>
  <si>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</si>
  <si>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</si>
  <si>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</si>
  <si>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</si>
  <si>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</si>
  <si>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</si>
  <si>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</si>
  <si>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</si>
  <si>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</si>
  <si>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</si>
  <si>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</si>
  <si>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</si>
  <si>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</si>
  <si>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</si>
  <si>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</si>
  <si>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</si>
  <si>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</si>
  <si>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</si>
  <si>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</si>
  <si>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</si>
  <si>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</si>
  <si>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</si>
  <si>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</si>
  <si>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</si>
  <si>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</si>
  <si>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</si>
  <si>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</si>
  <si>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</si>
  <si>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</si>
  <si>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</si>
  <si>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</si>
  <si>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</si>
  <si>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</si>
  <si>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</si>
  <si>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</si>
  <si>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</si>
  <si>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</si>
  <si>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</si>
  <si>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</si>
  <si>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</si>
  <si>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</si>
  <si>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</si>
  <si>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</si>
  <si>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</si>
  <si>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</si>
  <si>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</si>
  <si>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</si>
  <si>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</si>
  <si>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</si>
  <si>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</si>
  <si>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</si>
  <si>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</si>
  <si>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</si>
  <si>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</si>
  <si>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</si>
  <si>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</si>
  <si>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</si>
  <si>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</si>
  <si>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</si>
  <si>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</si>
  <si>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</si>
  <si>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</si>
  <si>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</si>
  <si>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</si>
  <si>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</si>
  <si>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</si>
  <si>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</si>
  <si>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</si>
  <si>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</si>
  <si>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</si>
  <si>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</si>
  <si>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</si>
  <si>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</si>
  <si>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</si>
  <si>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</si>
  <si>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</si>
  <si>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</si>
  <si>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</si>
  <si>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</si>
  <si>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</si>
  <si>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</si>
  <si>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</si>
  <si>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</si>
  <si>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</si>
  <si>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</si>
  <si>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</si>
  <si>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</si>
  <si>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</si>
  <si>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</si>
  <si>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</si>
  <si>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</si>
  <si>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</si>
  <si>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</si>
  <si>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</si>
  <si>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</si>
  <si>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</si>
  <si>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</si>
  <si>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</si>
  <si>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</si>
  <si>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</si>
  <si>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</si>
  <si>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</si>
  <si>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</si>
  <si>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</si>
  <si>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</si>
  <si>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</si>
  <si>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</si>
  <si>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</si>
  <si>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</si>
  <si>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</si>
  <si>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</si>
  <si>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</si>
  <si>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</si>
  <si>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</si>
  <si>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</si>
  <si>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</si>
  <si>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</si>
  <si>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</si>
  <si>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</si>
  <si>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</si>
  <si>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</si>
  <si>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</si>
  <si>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</si>
  <si>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</si>
  <si>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</si>
  <si>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</si>
  <si>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</si>
  <si>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</si>
  <si>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</si>
  <si>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</si>
  <si>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</si>
  <si>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</si>
  <si>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</si>
  <si>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</si>
  <si>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</si>
  <si>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</si>
  <si>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</si>
  <si>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</si>
  <si>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</si>
  <si>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</si>
  <si>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</si>
  <si>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</si>
  <si>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</si>
  <si>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</si>
  <si>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</si>
  <si>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</si>
  <si>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</si>
  <si>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</si>
  <si>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</si>
  <si>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</si>
  <si>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</si>
  <si>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</si>
  <si>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</si>
  <si>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</si>
  <si>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</si>
  <si>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</si>
  <si>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</si>
  <si>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</si>
  <si>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</si>
  <si>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</si>
  <si>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</si>
  <si>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</si>
  <si>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</si>
  <si>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</si>
  <si>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</si>
  <si>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</si>
  <si>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</si>
  <si>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</si>
  <si>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</si>
  <si>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</si>
  <si>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</si>
  <si>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</si>
  <si>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</si>
  <si>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</si>
  <si>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</si>
  <si>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</si>
  <si>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</si>
  <si>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</si>
  <si>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</si>
  <si>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</si>
  <si>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</si>
  <si>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</si>
  <si>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</si>
  <si>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</si>
  <si>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</si>
  <si>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</si>
  <si>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</si>
  <si>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</si>
  <si>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</si>
  <si>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</si>
  <si>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</si>
  <si>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</si>
  <si>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</si>
  <si>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</si>
  <si>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</si>
  <si>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</si>
  <si>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</si>
  <si>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</si>
  <si>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</si>
  <si>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</si>
  <si>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</si>
  <si>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</si>
  <si>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</si>
  <si>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</si>
  <si>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</si>
  <si>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</si>
  <si>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</si>
  <si>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</si>
  <si>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</si>
  <si>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</si>
  <si>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</si>
  <si>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</si>
  <si>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</si>
  <si>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</si>
  <si>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</si>
  <si>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</si>
  <si>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</si>
  <si>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</si>
  <si>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</si>
  <si>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</si>
  <si>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</si>
  <si>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</si>
  <si>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</si>
  <si>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</si>
  <si>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</si>
  <si>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</si>
  <si>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</si>
  <si>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</si>
  <si>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</si>
  <si>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</si>
  <si>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</si>
  <si>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</si>
  <si>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</si>
  <si>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</si>
  <si>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</si>
  <si>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</si>
  <si>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</si>
  <si>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</si>
  <si>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</si>
  <si>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</si>
  <si>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</si>
  <si>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</si>
  <si>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</si>
  <si>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</si>
  <si>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</si>
  <si>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</si>
  <si>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</si>
  <si>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</si>
  <si>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</si>
  <si>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</si>
  <si>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</si>
  <si>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</si>
  <si>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</si>
  <si>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</si>
  <si>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</si>
  <si>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</si>
  <si>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</si>
  <si>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</si>
  <si>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</si>
  <si>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</si>
  <si>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</si>
  <si>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</si>
  <si>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</si>
  <si>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</si>
  <si>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</si>
  <si>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</si>
  <si>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</si>
  <si>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</si>
  <si>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</si>
  <si>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</si>
  <si>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</si>
  <si>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</si>
  <si>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</si>
  <si>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</si>
  <si>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</si>
  <si>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</si>
  <si>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</si>
  <si>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</si>
  <si>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</si>
  <si>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</si>
  <si>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</si>
  <si>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</si>
  <si>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</si>
  <si>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</si>
  <si>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</si>
  <si>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</si>
  <si>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</si>
  <si>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</si>
  <si>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</si>
  <si>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</si>
  <si>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</si>
  <si>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</si>
  <si>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</si>
  <si>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</si>
  <si>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</si>
  <si>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</si>
  <si>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</si>
  <si>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</si>
  <si>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</si>
  <si>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</si>
  <si>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</si>
  <si>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</si>
  <si>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</si>
  <si>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</si>
  <si>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</si>
  <si>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</si>
  <si>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</si>
  <si>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</si>
  <si>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</si>
  <si>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</si>
  <si>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</si>
  <si>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</si>
  <si>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</si>
  <si>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</si>
  <si>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</si>
  <si>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</si>
  <si>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</si>
  <si>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</si>
  <si>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</si>
  <si>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</si>
  <si>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</si>
  <si>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</si>
  <si>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</si>
  <si>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</si>
  <si>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</si>
  <si>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</si>
  <si>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</si>
  <si>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</si>
  <si>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</si>
  <si>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</si>
  <si>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</si>
  <si>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</si>
  <si>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</si>
  <si>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</si>
  <si>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</si>
  <si>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</si>
  <si>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</si>
  <si>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</si>
  <si>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</si>
  <si>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</si>
  <si>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</si>
  <si>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</si>
  <si>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</si>
  <si>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</si>
  <si>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</si>
  <si>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</si>
  <si>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</si>
  <si>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</si>
  <si>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</si>
  <si>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</si>
  <si>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</si>
  <si>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</si>
  <si>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</si>
  <si>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</si>
  <si>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</si>
  <si>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</si>
  <si>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</si>
  <si>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</si>
  <si>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</si>
  <si>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</si>
  <si>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</si>
  <si>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</si>
  <si>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</si>
  <si>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</si>
  <si>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</si>
  <si>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</si>
  <si>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</si>
  <si>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</si>
  <si>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</si>
  <si>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</si>
  <si>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</si>
  <si>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</si>
  <si>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</si>
  <si>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</si>
  <si>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</si>
  <si>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</si>
  <si>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</si>
  <si>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</si>
  <si>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</si>
  <si>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</si>
  <si>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</si>
  <si>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</si>
  <si>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</si>
  <si>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</si>
  <si>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</si>
  <si>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</si>
  <si>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</si>
  <si>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</si>
  <si>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</si>
  <si>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</si>
  <si>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</si>
  <si>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</si>
  <si>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</si>
  <si>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</si>
  <si>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</si>
  <si>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</si>
  <si>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</si>
  <si>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</si>
  <si>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</si>
  <si>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</si>
  <si>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</si>
  <si>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</si>
  <si>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</si>
  <si>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</si>
  <si>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</si>
  <si>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</si>
  <si>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</si>
  <si>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</si>
  <si>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</si>
  <si>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</si>
  <si>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</si>
  <si>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</si>
  <si>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</si>
  <si>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</si>
  <si>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</si>
  <si>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</si>
  <si>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</si>
  <si>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</si>
  <si>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</si>
  <si>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</si>
  <si>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</si>
  <si>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</si>
  <si>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</si>
  <si>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</si>
  <si>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</si>
  <si>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</si>
  <si>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</si>
  <si>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</si>
  <si>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</si>
  <si>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</si>
  <si>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</si>
  <si>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</si>
  <si>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</si>
  <si>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</si>
  <si>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</si>
  <si>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</si>
  <si>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</si>
  <si>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</si>
  <si>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</si>
  <si>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</si>
  <si>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</si>
  <si>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</si>
  <si>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</si>
  <si>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</si>
  <si>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</si>
  <si>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</si>
  <si>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</si>
  <si>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</si>
  <si>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</si>
  <si>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</si>
  <si>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</si>
  <si>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</si>
  <si>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</si>
  <si>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</si>
  <si>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</si>
  <si>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</si>
  <si>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</si>
  <si>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</si>
  <si>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</si>
  <si>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</si>
  <si>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</si>
  <si>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</si>
  <si>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</si>
  <si>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</si>
  <si>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</si>
  <si>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</si>
  <si>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</si>
  <si>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</si>
  <si>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</si>
  <si>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</si>
  <si>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</si>
  <si>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</si>
  <si>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</si>
  <si>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</si>
  <si>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</si>
  <si>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</si>
  <si>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</si>
  <si>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</si>
  <si>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</si>
  <si>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</si>
  <si>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</si>
  <si>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</si>
  <si>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</si>
  <si>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</si>
  <si>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</si>
  <si>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</si>
  <si>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</si>
  <si>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</si>
  <si>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</si>
  <si>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</si>
  <si>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</si>
  <si>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</si>
  <si>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</si>
  <si>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</si>
  <si>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</si>
  <si>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</si>
  <si>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</si>
  <si>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</si>
  <si>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</si>
  <si>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</si>
  <si>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</si>
  <si>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</si>
  <si>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</si>
  <si>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</si>
  <si>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</si>
  <si>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</si>
  <si>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</si>
  <si>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</si>
  <si>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</si>
  <si>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</si>
  <si>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</si>
  <si>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</si>
  <si>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</si>
  <si>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</si>
  <si>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</si>
  <si>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</si>
  <si>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</si>
  <si>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</si>
  <si>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</si>
  <si>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</si>
  <si>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</si>
  <si>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</si>
  <si>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</si>
  <si>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</si>
  <si>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</si>
  <si>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</si>
  <si>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</si>
  <si>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</si>
  <si>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</si>
  <si>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</si>
  <si>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</si>
  <si>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</si>
  <si>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</si>
  <si>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</si>
  <si>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</si>
  <si>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</si>
  <si>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</si>
  <si>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</si>
  <si>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</si>
  <si>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</si>
  <si>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</si>
  <si>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</si>
  <si>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</si>
  <si>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</si>
  <si>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</si>
  <si>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</si>
  <si>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</si>
  <si>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</si>
  <si>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</si>
  <si>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</si>
  <si>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</si>
  <si>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</si>
  <si>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</si>
  <si>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</si>
  <si>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</si>
  <si>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</si>
  <si>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</si>
  <si>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</si>
  <si>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</si>
  <si>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</si>
  <si>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</si>
  <si>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</si>
  <si>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</si>
  <si>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</si>
  <si>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</si>
  <si>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</si>
  <si>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</si>
  <si>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</si>
  <si>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</si>
  <si>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</si>
  <si>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</si>
  <si>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</si>
  <si>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</si>
  <si>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</si>
  <si>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</si>
  <si>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</si>
  <si>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</si>
  <si>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</si>
  <si>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</si>
  <si>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</si>
  <si>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</si>
  <si>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</si>
  <si>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</si>
  <si>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</si>
  <si>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</si>
  <si>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</si>
  <si>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</si>
  <si>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</si>
  <si>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</si>
  <si>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</si>
  <si>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</si>
  <si>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</si>
  <si>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</si>
  <si>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</si>
  <si>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</si>
  <si>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</si>
  <si>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</si>
  <si>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</si>
  <si>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</si>
  <si>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</si>
  <si>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</si>
  <si>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</si>
  <si>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</si>
  <si>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</si>
  <si>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</si>
  <si>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</si>
  <si>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</si>
  <si>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</si>
  <si>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</si>
  <si>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</si>
  <si>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</si>
  <si>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</si>
  <si>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</si>
  <si>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</si>
  <si>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</si>
  <si>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</si>
  <si>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</si>
  <si>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</si>
  <si>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</si>
  <si>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</si>
  <si>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</si>
  <si>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</si>
  <si>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</si>
  <si>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</si>
  <si>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</si>
  <si>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</si>
  <si>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</si>
  <si>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</si>
  <si>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</si>
  <si>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</si>
  <si>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</si>
  <si>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</si>
  <si>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</si>
  <si>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</si>
  <si>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</si>
  <si>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</si>
  <si>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</si>
  <si>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</si>
  <si>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</si>
  <si>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</si>
  <si>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</si>
  <si>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</si>
  <si>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</si>
  <si>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</si>
  <si>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</si>
  <si>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</si>
  <si>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</si>
  <si>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</si>
  <si>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</si>
  <si>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</si>
  <si>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</si>
  <si>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</si>
  <si>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</si>
  <si>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</si>
  <si>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</si>
  <si>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</si>
  <si>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</si>
  <si>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</si>
  <si>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</si>
  <si>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</si>
  <si>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</si>
  <si>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</si>
  <si>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</si>
  <si>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</si>
  <si>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</si>
  <si>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</si>
  <si>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</si>
  <si>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</si>
  <si>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</si>
  <si>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</si>
  <si>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</si>
  <si>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</si>
  <si>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</si>
  <si>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</si>
  <si>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</si>
  <si>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</si>
  <si>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</si>
  <si>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</si>
  <si>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</si>
  <si>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</si>
  <si>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</si>
  <si>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</si>
  <si>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</si>
  <si>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</si>
  <si>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</si>
  <si>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</si>
  <si>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</si>
  <si>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</si>
  <si>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</si>
  <si>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</si>
  <si>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</si>
  <si>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</si>
  <si>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</si>
  <si>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</si>
  <si>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</si>
  <si>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</si>
  <si>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</si>
  <si>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</si>
  <si>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</si>
  <si>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</si>
  <si>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</si>
  <si>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</si>
  <si>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</si>
  <si>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</si>
  <si>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</si>
  <si>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</si>
  <si>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</si>
  <si>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</si>
  <si>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</si>
  <si>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</si>
  <si>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</si>
  <si>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</si>
  <si>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</si>
  <si>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</si>
  <si>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</si>
  <si>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</si>
  <si>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</si>
  <si>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</si>
  <si>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</si>
  <si>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</si>
  <si>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</si>
  <si>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</si>
  <si>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</si>
  <si>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</si>
  <si>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</si>
  <si>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</si>
  <si>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</si>
  <si>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</si>
  <si>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</si>
  <si>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</si>
  <si>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</si>
  <si>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</si>
  <si>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</si>
  <si>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</si>
  <si>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</si>
  <si>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</si>
  <si>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</si>
  <si>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</si>
  <si>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</si>
  <si>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</si>
  <si>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</si>
  <si>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</si>
  <si>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</si>
  <si>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</si>
  <si>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</si>
  <si>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</si>
  <si>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</si>
  <si>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</si>
  <si>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</si>
  <si>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</si>
  <si>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</si>
  <si>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</si>
  <si>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</si>
  <si>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</si>
  <si>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</si>
  <si>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</si>
  <si>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</si>
  <si>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</si>
  <si>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</si>
  <si>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</si>
  <si>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</si>
  <si>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</si>
  <si>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</si>
  <si>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</si>
  <si>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</si>
  <si>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</si>
  <si>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</si>
  <si>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</si>
  <si>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</si>
  <si>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</si>
  <si>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</si>
  <si>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</si>
  <si>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</si>
  <si>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</si>
  <si>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</si>
  <si>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</si>
  <si>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</si>
  <si>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</si>
  <si>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</si>
  <si>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</si>
  <si>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</si>
  <si>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</si>
  <si>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</si>
  <si>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</si>
  <si>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</si>
  <si>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</si>
  <si>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</si>
  <si>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</si>
  <si>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</si>
  <si>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</si>
  <si>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</si>
  <si>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</si>
  <si>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</si>
  <si>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</si>
  <si>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</si>
  <si>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</si>
  <si>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</si>
  <si>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</si>
  <si>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</si>
  <si>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</si>
  <si>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</si>
  <si>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</si>
  <si>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</si>
  <si>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</si>
  <si>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</si>
  <si>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</si>
  <si>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</si>
  <si>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</si>
  <si>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</si>
  <si>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</si>
  <si>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</si>
  <si>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</si>
  <si>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</si>
  <si>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</si>
  <si>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</si>
  <si>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</si>
  <si>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</si>
  <si>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</si>
  <si>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</si>
  <si>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</si>
  <si>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</si>
  <si>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</si>
  <si>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</si>
  <si>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</si>
  <si>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</si>
  <si>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</si>
  <si>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</si>
  <si>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</si>
  <si>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</si>
  <si>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</si>
  <si>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</si>
  <si>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</si>
  <si>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</si>
  <si>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</si>
  <si>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</si>
  <si>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</si>
  <si>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</si>
  <si>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</si>
  <si>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</si>
  <si>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</si>
  <si>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</si>
  <si>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</si>
  <si>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</si>
  <si>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</si>
  <si>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</si>
  <si>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</si>
  <si>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</si>
  <si>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</si>
  <si>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</si>
  <si>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</si>
  <si>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</si>
  <si>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</si>
  <si>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</si>
  <si>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</si>
  <si>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</si>
  <si>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</si>
  <si>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</si>
  <si>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</si>
  <si>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</si>
  <si>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</si>
  <si>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</si>
  <si>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</si>
  <si>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</si>
  <si>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</si>
  <si>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</si>
  <si>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</si>
  <si>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</si>
  <si>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</si>
  <si>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</si>
  <si>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</si>
  <si>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</si>
  <si>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</si>
  <si>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</si>
  <si>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</si>
  <si>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</si>
  <si>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</si>
  <si>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</si>
  <si>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</si>
  <si>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</si>
  <si>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</si>
  <si>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</si>
  <si>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</si>
  <si>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</si>
  <si>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</si>
  <si>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</si>
  <si>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</si>
  <si>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</si>
  <si>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</si>
  <si>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</si>
  <si>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</si>
  <si>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</si>
  <si>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</si>
  <si>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</si>
  <si>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</si>
  <si>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</si>
  <si>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</si>
  <si>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</si>
  <si>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</si>
  <si>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</si>
  <si>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</si>
  <si>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</si>
  <si>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</si>
  <si>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</si>
  <si>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</si>
  <si>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</si>
  <si>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</si>
  <si>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</si>
  <si>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</si>
  <si>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</si>
  <si>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</si>
  <si>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</si>
  <si>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</si>
  <si>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</si>
  <si>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</si>
  <si>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</si>
  <si>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</si>
  <si>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</si>
  <si>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</si>
  <si>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</si>
  <si>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</si>
  <si>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</si>
  <si>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</si>
  <si>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</si>
  <si>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</si>
  <si>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</si>
  <si>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</si>
  <si>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</si>
  <si>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</si>
  <si>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</si>
  <si>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</si>
  <si>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</si>
  <si>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</si>
  <si>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</si>
  <si>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</si>
  <si>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</si>
  <si>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</si>
  <si>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</si>
  <si>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</si>
  <si>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</si>
  <si>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</si>
  <si>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</si>
  <si>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</si>
  <si>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</si>
  <si>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</si>
  <si>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</si>
  <si>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</si>
  <si>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</si>
  <si>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</si>
  <si>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</si>
  <si>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</si>
  <si>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</si>
  <si>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</si>
  <si>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</si>
  <si>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</si>
  <si>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</si>
  <si>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</si>
  <si>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</si>
  <si>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</si>
  <si>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</si>
  <si>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</si>
  <si>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</si>
  <si>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</si>
  <si>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</si>
  <si>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</si>
  <si>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</si>
  <si>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</si>
  <si>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</si>
  <si>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</si>
  <si>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</si>
  <si>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</si>
  <si>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</si>
  <si>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</si>
  <si>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</si>
  <si>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</si>
  <si>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</si>
  <si>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</si>
  <si>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</si>
  <si>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</si>
  <si>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</si>
  <si>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</si>
  <si>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</si>
  <si>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</si>
  <si>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</si>
  <si>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</si>
  <si>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</si>
  <si>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</si>
  <si>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</si>
  <si>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</si>
  <si>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</si>
  <si>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</si>
  <si>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</si>
  <si>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</si>
  <si>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</si>
  <si>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</si>
  <si>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</si>
  <si>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</si>
  <si>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</si>
  <si>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</si>
  <si>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</si>
  <si>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</si>
  <si>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</si>
  <si>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</si>
  <si>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</si>
  <si>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</si>
  <si>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</si>
  <si>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</si>
  <si>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</si>
  <si>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</si>
  <si>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</si>
  <si>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</si>
  <si>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</si>
  <si>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</si>
  <si>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</si>
  <si>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</si>
  <si>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</si>
  <si>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</si>
  <si>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</si>
  <si>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</si>
  <si>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</si>
  <si>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</si>
  <si>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</si>
  <si>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</si>
  <si>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</si>
  <si>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</si>
  <si>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</si>
  <si>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</si>
  <si>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</si>
  <si>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</si>
  <si>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</si>
  <si>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</si>
  <si>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</si>
  <si>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</si>
  <si>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</si>
  <si>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</si>
  <si>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</si>
  <si>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</si>
  <si>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</si>
  <si>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</si>
  <si>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</si>
  <si>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</si>
  <si>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</si>
  <si>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</si>
  <si>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</si>
  <si>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</si>
  <si>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</si>
  <si>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</si>
  <si>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</si>
  <si>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</si>
  <si>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</si>
  <si>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</si>
  <si>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</si>
  <si>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</si>
  <si>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</si>
  <si>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</si>
  <si>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</si>
  <si>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</si>
  <si>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</si>
  <si>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</si>
  <si>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</si>
  <si>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</si>
  <si>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</si>
  <si>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</si>
  <si>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</si>
  <si>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</si>
  <si>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</si>
  <si>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</si>
  <si>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</si>
  <si>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</si>
  <si>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</si>
  <si>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</si>
  <si>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</si>
  <si>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</si>
  <si>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</si>
  <si>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</si>
  <si>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</si>
  <si>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</si>
  <si>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</si>
  <si>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</si>
  <si>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</si>
  <si>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</si>
  <si>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</si>
  <si>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</si>
  <si>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</si>
  <si>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</si>
  <si>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</si>
  <si>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</si>
  <si>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</si>
  <si>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</si>
  <si>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</si>
  <si>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</si>
  <si>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</si>
  <si>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</si>
  <si>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</si>
  <si>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</si>
  <si>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</si>
  <si>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</si>
  <si>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</si>
  <si>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</si>
  <si>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</si>
  <si>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</si>
  <si>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</si>
  <si>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</si>
  <si>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</si>
  <si>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</si>
  <si>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</si>
  <si>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</si>
  <si>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</si>
  <si>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</si>
  <si>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</si>
  <si>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</si>
  <si>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</si>
  <si>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</si>
  <si>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</si>
  <si>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</si>
  <si>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</si>
  <si>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</si>
  <si>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</si>
  <si>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</si>
  <si>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</si>
  <si>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</si>
  <si>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</si>
  <si>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</si>
  <si>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</si>
  <si>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</si>
  <si>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</si>
  <si>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</si>
  <si>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</si>
  <si>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</si>
  <si>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</si>
  <si>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</si>
  <si>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</si>
  <si>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</si>
  <si>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</si>
  <si>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</si>
  <si>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</si>
  <si>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</si>
  <si>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</si>
  <si>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</si>
  <si>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</si>
  <si>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</si>
  <si>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</si>
  <si>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</si>
  <si>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</si>
  <si>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</si>
  <si>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</si>
  <si>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</si>
  <si>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</si>
  <si>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</si>
  <si>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</si>
  <si>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</si>
  <si>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</si>
  <si>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</si>
  <si>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</si>
  <si>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</si>
  <si>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</si>
  <si>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</si>
  <si>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</si>
  <si>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</si>
  <si>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</si>
  <si>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</si>
  <si>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</si>
  <si>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</si>
  <si>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</si>
  <si>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</si>
  <si>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</si>
  <si>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</si>
  <si>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</si>
  <si>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</si>
  <si>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</si>
  <si>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</si>
  <si>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</si>
  <si>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</si>
  <si>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</si>
  <si>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</si>
  <si>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</si>
  <si>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</si>
  <si>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</si>
  <si>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</si>
  <si>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</si>
  <si>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</si>
  <si>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</si>
  <si>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</si>
  <si>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</si>
  <si>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</si>
  <si>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</si>
  <si>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</si>
  <si>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</si>
  <si>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</si>
  <si>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</si>
  <si>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</si>
  <si>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</si>
  <si>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</si>
  <si>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</si>
  <si>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</si>
  <si>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</si>
  <si>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</si>
  <si>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</si>
  <si>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</si>
  <si>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</si>
  <si>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</si>
  <si>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</si>
  <si>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</si>
  <si>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</si>
  <si>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</si>
  <si>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</si>
  <si>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</si>
  <si>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</si>
  <si>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</si>
  <si>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</si>
  <si>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</si>
  <si>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</si>
  <si>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</si>
  <si>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</si>
  <si>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</si>
  <si>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</si>
  <si>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</si>
  <si>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</si>
  <si>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</si>
  <si>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</si>
  <si>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</si>
  <si>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</si>
  <si>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</si>
  <si>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</si>
  <si>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</si>
  <si>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</si>
  <si>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</si>
  <si>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</si>
  <si>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</si>
  <si>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</si>
  <si>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</si>
  <si>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</si>
  <si>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</si>
  <si>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</si>
  <si>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</si>
  <si>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</si>
  <si>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</si>
  <si>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</si>
  <si>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</si>
  <si>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</si>
  <si>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</si>
  <si>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</si>
  <si>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</si>
  <si>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</si>
  <si>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</si>
  <si>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</si>
  <si>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</si>
  <si>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</si>
  <si>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</si>
  <si>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</si>
  <si>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</si>
  <si>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</si>
  <si>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</si>
  <si>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</si>
  <si>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</si>
  <si>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</si>
  <si>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</si>
  <si>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</si>
  <si>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</si>
  <si>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</si>
  <si>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</si>
  <si>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</si>
  <si>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</si>
  <si>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</si>
  <si>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</si>
  <si>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</si>
  <si>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</si>
  <si>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</si>
  <si>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</si>
  <si>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</si>
  <si>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</si>
  <si>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</si>
  <si>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</si>
  <si>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</si>
  <si>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</si>
  <si>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</si>
  <si>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</si>
  <si>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</si>
  <si>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</si>
  <si>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</si>
  <si>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</si>
  <si>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</si>
  <si>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</si>
  <si>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</si>
  <si>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</si>
  <si>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</si>
  <si>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</si>
  <si>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</si>
  <si>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</si>
  <si>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</si>
  <si>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</si>
  <si>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</si>
  <si>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</si>
  <si>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</si>
  <si>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</si>
  <si>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</si>
  <si>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</si>
  <si>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</si>
  <si>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</si>
  <si>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</si>
  <si>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</si>
  <si>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</si>
  <si>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</si>
  <si>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</si>
  <si>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</si>
  <si>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</si>
  <si>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</si>
  <si>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</si>
  <si>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</si>
  <si>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</si>
  <si>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</si>
  <si>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</si>
  <si>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</si>
  <si>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</si>
  <si>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</si>
  <si>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</si>
  <si>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</si>
  <si>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</si>
  <si>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</si>
  <si>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</si>
  <si>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</si>
  <si>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</si>
  <si>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</si>
  <si>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</si>
  <si>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</si>
  <si>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</si>
  <si>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</si>
  <si>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</si>
  <si>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</si>
  <si>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</si>
  <si>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</si>
  <si>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</si>
  <si>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</si>
  <si>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</si>
  <si>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</si>
  <si>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</si>
  <si>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</si>
  <si>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</si>
  <si>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</si>
  <si>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</si>
  <si>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</si>
  <si>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</si>
  <si>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</si>
  <si>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</si>
  <si>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</si>
  <si>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</si>
  <si>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</si>
  <si>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</si>
  <si>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</si>
  <si>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</si>
  <si>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</si>
  <si>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</si>
  <si>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</si>
  <si>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</si>
  <si>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</si>
  <si>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</si>
  <si>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</si>
  <si>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</si>
  <si>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</si>
  <si>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</si>
  <si>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</si>
  <si>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</si>
  <si>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</si>
  <si>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</si>
  <si>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</si>
  <si>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</si>
  <si>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</si>
  <si>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</si>
  <si>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</si>
  <si>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</si>
  <si>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</si>
  <si>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</si>
  <si>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</si>
  <si>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</si>
  <si>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</si>
  <si>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</si>
  <si>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</si>
  <si>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</si>
  <si>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</si>
  <si>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</si>
  <si>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</si>
  <si>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</si>
  <si>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</si>
  <si>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</si>
  <si>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</si>
  <si>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</si>
  <si>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</si>
  <si>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</si>
  <si>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</si>
  <si>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</si>
  <si>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</si>
  <si>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</si>
  <si>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</si>
  <si>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</si>
  <si>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</si>
  <si>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</si>
  <si>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</si>
  <si>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</si>
  <si>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</si>
  <si>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</si>
  <si>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</si>
  <si>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</si>
  <si>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</si>
  <si>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</si>
  <si>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</si>
  <si>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</si>
  <si>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</si>
  <si>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</si>
  <si>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</si>
  <si>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</si>
  <si>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</si>
  <si>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</si>
  <si>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</si>
  <si>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</si>
  <si>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</si>
  <si>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</si>
  <si>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</si>
  <si>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</si>
  <si>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</si>
  <si>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</si>
  <si>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</si>
  <si>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</si>
  <si>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</si>
  <si>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</si>
  <si>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</si>
  <si>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</si>
  <si>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</si>
  <si>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</si>
  <si>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</si>
  <si>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</si>
  <si>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</si>
  <si>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</si>
  <si>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</si>
  <si>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</si>
  <si>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</si>
  <si>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</si>
  <si>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</si>
  <si>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</si>
  <si>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</si>
  <si>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</si>
  <si>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</si>
  <si>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</si>
  <si>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</si>
  <si>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</si>
  <si>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</si>
  <si>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</si>
  <si>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</si>
  <si>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</si>
  <si>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</si>
  <si>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</si>
  <si>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</si>
  <si>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</si>
  <si>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</si>
  <si>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</si>
  <si>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</si>
  <si>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</si>
  <si>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</si>
  <si>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</si>
  <si>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</si>
  <si>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</si>
  <si>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</si>
  <si>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</si>
  <si>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</si>
  <si>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</si>
  <si>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</si>
  <si>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</si>
  <si>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</si>
  <si>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</si>
  <si>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</si>
  <si>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</si>
  <si>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</si>
  <si>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</si>
  <si>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</si>
  <si>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</si>
  <si>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</si>
  <si>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</si>
  <si>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</si>
  <si>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</si>
  <si>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</si>
  <si>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</si>
  <si>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</si>
  <si>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</si>
  <si>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</si>
  <si>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</si>
  <si>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</si>
  <si>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</si>
  <si>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</si>
  <si>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</si>
  <si>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</si>
  <si>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</si>
  <si>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</si>
  <si>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</si>
  <si>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</si>
  <si>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</si>
  <si>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</si>
  <si>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</si>
  <si>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</si>
  <si>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</si>
  <si>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</si>
  <si>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</si>
  <si>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</si>
  <si>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</si>
  <si>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</si>
  <si>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</si>
  <si>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</si>
  <si>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</si>
  <si>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</si>
  <si>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</si>
  <si>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</si>
  <si>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</si>
  <si>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</si>
  <si>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</si>
  <si>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</si>
  <si>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</si>
  <si>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</si>
  <si>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</si>
  <si>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</si>
  <si>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</si>
  <si>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</si>
  <si>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</si>
  <si>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</si>
  <si>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</si>
  <si>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</si>
  <si>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</si>
  <si>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</si>
  <si>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</si>
  <si>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</si>
  <si>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</si>
  <si>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</si>
  <si>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</si>
  <si>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</si>
  <si>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</si>
  <si>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</si>
  <si>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</si>
  <si>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</si>
  <si>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</si>
  <si>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</si>
  <si>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</si>
  <si>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</si>
  <si>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</si>
  <si>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</si>
  <si>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</si>
  <si>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</si>
  <si>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</si>
  <si>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</si>
  <si>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</si>
  <si>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</si>
  <si>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</si>
  <si>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</si>
  <si>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</si>
  <si>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</si>
  <si>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</si>
  <si>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</si>
  <si>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</si>
  <si>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</si>
  <si>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</si>
  <si>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</si>
  <si>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</si>
  <si>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</si>
  <si>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</si>
  <si>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</si>
  <si>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</si>
  <si>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</si>
  <si>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</si>
  <si>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</si>
  <si>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</si>
  <si>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</si>
  <si>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</si>
  <si>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</si>
  <si>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</si>
  <si>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</si>
  <si>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</si>
  <si>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</si>
  <si>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</si>
  <si>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</si>
  <si>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</si>
  <si>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</si>
  <si>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</si>
  <si>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</si>
  <si>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</si>
  <si>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</si>
  <si>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</si>
  <si>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</si>
  <si>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</si>
  <si>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</si>
  <si>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</si>
  <si>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</si>
  <si>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</si>
  <si>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</si>
  <si>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</si>
  <si>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</si>
  <si>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</si>
  <si>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</si>
  <si>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</si>
  <si>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</si>
  <si>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</si>
  <si>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</si>
  <si>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</si>
  <si>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</si>
  <si>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</si>
  <si>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</si>
  <si>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</si>
  <si>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</si>
  <si>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</si>
  <si>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</si>
  <si>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</si>
  <si>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</si>
  <si>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</si>
  <si>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</si>
  <si>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</si>
  <si>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</si>
  <si>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</si>
  <si>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</si>
  <si>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</si>
  <si>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</si>
  <si>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</si>
  <si>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</si>
  <si>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</si>
  <si>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</si>
  <si>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</si>
  <si>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</si>
  <si>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</si>
  <si>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</si>
  <si>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</si>
  <si>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</si>
  <si>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</si>
  <si>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</si>
  <si>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</si>
  <si>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</si>
  <si>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</si>
  <si>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</si>
  <si>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</si>
  <si>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</si>
  <si>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</si>
  <si>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</si>
  <si>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</si>
  <si>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</si>
  <si>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</si>
  <si>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</si>
  <si>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</si>
  <si>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</si>
  <si>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</si>
  <si>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</si>
  <si>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</si>
  <si>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</si>
  <si>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</si>
  <si>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</si>
  <si>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</si>
  <si>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</si>
  <si>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</si>
  <si>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</si>
  <si>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</si>
  <si>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</si>
  <si>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</si>
  <si>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</si>
  <si>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</si>
  <si>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</si>
  <si>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</si>
  <si>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</si>
  <si>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</si>
  <si>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</si>
  <si>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</si>
  <si>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</si>
  <si>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</si>
  <si>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</si>
  <si>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</si>
  <si>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</si>
  <si>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</si>
  <si>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</si>
  <si>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</si>
  <si>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</si>
  <si>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</si>
  <si>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</si>
  <si>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</si>
  <si>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</si>
  <si>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</si>
  <si>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</si>
  <si>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</si>
  <si>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</si>
  <si>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</si>
  <si>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</si>
  <si>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</si>
  <si>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</si>
  <si>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</si>
  <si>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</si>
  <si>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</si>
  <si>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</si>
  <si>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</si>
  <si>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</si>
  <si>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</si>
  <si>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</si>
  <si>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</si>
  <si>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</si>
  <si>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</si>
  <si>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</si>
  <si>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</si>
  <si>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</si>
  <si>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</si>
  <si>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</si>
  <si>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</si>
  <si>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</si>
  <si>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</si>
  <si>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</si>
  <si>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</si>
  <si>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</si>
  <si>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</si>
  <si>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</si>
  <si>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</si>
  <si>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</si>
  <si>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</si>
  <si>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</si>
  <si>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</si>
  <si>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</si>
  <si>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</si>
  <si>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</si>
  <si>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</si>
  <si>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</si>
  <si>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</si>
  <si>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</si>
  <si>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</si>
  <si>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</si>
  <si>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</si>
  <si>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</si>
  <si>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</si>
  <si>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</si>
  <si>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</si>
  <si>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</si>
  <si>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</si>
  <si>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</si>
  <si>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</si>
  <si>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</si>
  <si>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</si>
  <si>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</si>
  <si>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</si>
  <si>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</si>
  <si>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</si>
  <si>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</si>
  <si>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</si>
  <si>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</si>
  <si>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</si>
  <si>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</si>
  <si>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</si>
  <si>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</si>
  <si>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</si>
  <si>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</si>
  <si>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</si>
  <si>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</si>
  <si>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</si>
  <si>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</si>
  <si>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</si>
  <si>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</si>
  <si>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</si>
  <si>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</si>
  <si>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</si>
  <si>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</si>
  <si>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</si>
  <si>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</si>
  <si>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</si>
  <si>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</si>
  <si>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</si>
  <si>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</si>
  <si>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</si>
  <si>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</si>
  <si>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</si>
  <si>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</si>
  <si>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</si>
  <si>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</si>
  <si>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</si>
  <si>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</si>
  <si>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</si>
  <si>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</si>
  <si>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</si>
  <si>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</si>
  <si>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</si>
  <si>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</si>
  <si>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</si>
  <si>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</si>
  <si>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</si>
  <si>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</si>
  <si>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</si>
  <si>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</si>
  <si>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</si>
  <si>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</si>
  <si>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</si>
  <si>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</si>
  <si>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</si>
  <si>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</si>
  <si>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</si>
  <si>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</si>
  <si>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</si>
  <si>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</si>
  <si>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</si>
  <si>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</si>
  <si>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</si>
  <si>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</si>
  <si>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</si>
  <si>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</si>
  <si>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</si>
  <si>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</si>
  <si>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</si>
  <si>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</si>
  <si>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</si>
  <si>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</si>
  <si>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</si>
  <si>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</si>
  <si>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</si>
  <si>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</si>
  <si>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</si>
  <si>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</si>
  <si>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</si>
  <si>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</si>
  <si>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</si>
  <si>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</si>
  <si>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</si>
  <si>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</si>
  <si>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</si>
  <si>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</si>
  <si>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</si>
  <si>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</si>
  <si>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</si>
  <si>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</si>
  <si>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</si>
  <si>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</si>
  <si>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</si>
  <si>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</si>
  <si>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</si>
  <si>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</si>
  <si>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</si>
  <si>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</si>
  <si>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</si>
  <si>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</si>
  <si>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</si>
  <si>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</si>
  <si>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</si>
  <si>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</si>
  <si>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</si>
  <si>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</si>
  <si>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</si>
  <si>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</si>
  <si>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</si>
  <si>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</si>
  <si>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</si>
  <si>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</si>
  <si>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</si>
  <si>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</si>
  <si>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</si>
  <si>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</si>
  <si>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</si>
  <si>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</si>
  <si>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</si>
  <si>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</si>
  <si>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</si>
  <si>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</si>
  <si>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</si>
  <si>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</si>
  <si>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</si>
  <si>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</si>
  <si>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</si>
  <si>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</si>
  <si>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</si>
  <si>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</si>
  <si>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</si>
  <si>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</si>
  <si>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</si>
  <si>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</si>
  <si>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</si>
  <si>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</si>
  <si>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</si>
  <si>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</si>
  <si>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</si>
  <si>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</si>
  <si>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</si>
  <si>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</si>
  <si>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</si>
  <si>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</si>
  <si>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</si>
  <si>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</si>
  <si>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</si>
  <si>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</si>
  <si>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</si>
  <si>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</si>
  <si>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</si>
  <si>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</si>
  <si>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</si>
  <si>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</si>
  <si>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</si>
  <si>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</si>
  <si>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</si>
  <si>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</si>
  <si>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</si>
  <si>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</si>
  <si>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</si>
  <si>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</si>
  <si>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</si>
  <si>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</si>
  <si>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</si>
  <si>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</si>
  <si>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</si>
  <si>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</si>
  <si>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</si>
  <si>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</si>
  <si>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</si>
  <si>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</si>
  <si>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</si>
  <si>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</si>
  <si>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</si>
  <si>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</si>
  <si>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</si>
  <si>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</si>
  <si>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</si>
  <si>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</si>
  <si>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</si>
  <si>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</si>
  <si>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</si>
  <si>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</si>
  <si>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</si>
  <si>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</si>
  <si>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</si>
  <si>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</si>
  <si>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</si>
  <si>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</si>
  <si>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</si>
  <si>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</si>
  <si>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</si>
  <si>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</si>
  <si>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</si>
  <si>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</si>
  <si>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</si>
  <si>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</si>
  <si>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</si>
  <si>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</si>
  <si>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</si>
  <si>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</si>
  <si>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</si>
  <si>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</si>
  <si>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</si>
  <si>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</si>
  <si>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</si>
  <si>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</si>
  <si>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</si>
  <si>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</si>
  <si>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</si>
  <si>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</si>
  <si>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</si>
  <si>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</si>
  <si>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</si>
  <si>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</si>
  <si>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</si>
  <si>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</si>
  <si>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</si>
  <si>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</si>
  <si>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</si>
  <si>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</si>
  <si>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</si>
  <si>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</si>
  <si>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</si>
  <si>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</si>
  <si>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</si>
  <si>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</si>
  <si>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</si>
  <si>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</si>
  <si>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</si>
  <si>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</si>
  <si>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</si>
  <si>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</si>
  <si>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</si>
  <si>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</si>
  <si>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</si>
  <si>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</si>
  <si>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</si>
  <si>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</si>
  <si>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</si>
  <si>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</si>
  <si>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</si>
  <si>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</si>
  <si>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</si>
  <si>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</si>
  <si>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</si>
  <si>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</si>
  <si>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</si>
  <si>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</si>
  <si>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</si>
  <si>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</si>
  <si>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</si>
  <si>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</si>
  <si>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</si>
  <si>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</si>
  <si>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</si>
  <si>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</si>
  <si>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</si>
  <si>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</si>
  <si>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</si>
  <si>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</si>
  <si>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</si>
  <si>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</si>
  <si>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</si>
  <si>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</si>
  <si>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</si>
  <si>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</si>
  <si>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</si>
  <si>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</si>
  <si>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</si>
  <si>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</si>
  <si>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</si>
  <si>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</si>
  <si>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</si>
  <si>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</si>
  <si>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</si>
  <si>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</si>
  <si>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</si>
  <si>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</si>
  <si>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</si>
  <si>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</si>
  <si>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</si>
  <si>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</si>
  <si>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</si>
  <si>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</si>
  <si>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</si>
  <si>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</si>
  <si>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</si>
  <si>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</si>
  <si>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</si>
  <si>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</si>
  <si>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</si>
  <si>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</si>
  <si>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</si>
  <si>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</si>
  <si>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</si>
  <si>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</si>
  <si>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</si>
  <si>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</si>
  <si>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</si>
  <si>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</si>
  <si>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</si>
  <si>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</si>
  <si>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</si>
  <si>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</si>
  <si>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</si>
  <si>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</si>
  <si>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</si>
  <si>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</si>
  <si>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</si>
  <si>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</si>
  <si>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</si>
  <si>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</si>
  <si>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</si>
  <si>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</si>
  <si>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</si>
  <si>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</si>
  <si>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</si>
  <si>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</si>
  <si>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</si>
  <si>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</si>
  <si>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</si>
  <si>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</si>
  <si>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</si>
  <si>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</si>
  <si>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</si>
  <si>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</si>
  <si>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</si>
  <si>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</si>
  <si>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</si>
  <si>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</si>
  <si>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</si>
  <si>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</si>
  <si>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</si>
  <si>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</si>
  <si>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</si>
  <si>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</si>
  <si>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</si>
  <si>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</si>
  <si>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</si>
  <si>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</si>
  <si>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</si>
  <si>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</si>
  <si>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</si>
  <si>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</si>
  <si>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</si>
  <si>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</si>
  <si>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</si>
  <si>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</si>
  <si>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</si>
  <si>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</si>
  <si>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</si>
  <si>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</si>
  <si>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</si>
  <si>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</si>
  <si>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</si>
  <si>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</si>
  <si>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</si>
  <si>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</si>
  <si>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</si>
  <si>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</si>
  <si>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</si>
  <si>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</si>
  <si>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</si>
  <si>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</si>
  <si>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</si>
  <si>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</si>
  <si>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</si>
  <si>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</si>
  <si>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</si>
  <si>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</si>
  <si>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</si>
  <si>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</si>
  <si>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</si>
  <si>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</si>
  <si>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</si>
  <si>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</si>
  <si>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</si>
  <si>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</si>
  <si>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</si>
  <si>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</si>
  <si>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</si>
  <si>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</si>
  <si>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</si>
  <si>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</si>
  <si>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</si>
  <si>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</si>
  <si>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</si>
  <si>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</si>
  <si>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</si>
  <si>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</si>
  <si>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</si>
  <si>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</si>
  <si>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</si>
  <si>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</si>
  <si>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</si>
  <si>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</si>
  <si>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</si>
  <si>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</si>
  <si>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</si>
  <si>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</si>
  <si>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</si>
  <si>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</si>
  <si>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</si>
  <si>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</si>
  <si>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</si>
  <si>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</si>
  <si>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</si>
  <si>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</si>
  <si>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</si>
  <si>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</si>
  <si>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</si>
  <si>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</si>
  <si>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</si>
  <si>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</si>
  <si>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</si>
  <si>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</si>
  <si>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</si>
  <si>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</si>
  <si>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</si>
  <si>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</si>
  <si>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</si>
  <si>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</si>
  <si>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</si>
  <si>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</si>
  <si>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</si>
  <si>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</si>
  <si>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</si>
  <si>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</si>
  <si>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</si>
  <si>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</si>
  <si>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</si>
  <si>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</si>
  <si>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</si>
  <si>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</si>
  <si>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</si>
  <si>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</si>
  <si>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</si>
  <si>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</si>
  <si>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</si>
  <si>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</si>
  <si>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</si>
  <si>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</si>
  <si>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</si>
  <si>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</si>
  <si>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</si>
  <si>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</si>
  <si>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</si>
  <si>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</si>
  <si>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</si>
  <si>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</si>
  <si>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</si>
  <si>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</si>
  <si>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</si>
  <si>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</si>
  <si>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</si>
  <si>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</si>
  <si>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</si>
  <si>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</si>
  <si>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</si>
  <si>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</si>
  <si>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</si>
  <si>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</si>
  <si>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</si>
  <si>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</si>
  <si>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</si>
  <si>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</si>
  <si>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</si>
  <si>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</si>
  <si>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</si>
  <si>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</si>
  <si>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</si>
  <si>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</si>
  <si>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</si>
  <si>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</si>
  <si>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</si>
  <si>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</si>
  <si>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</si>
  <si>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</si>
  <si>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</si>
  <si>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</si>
  <si>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</si>
  <si>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</si>
  <si>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</si>
  <si>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</si>
  <si>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</si>
  <si>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</si>
  <si>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</si>
  <si>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</si>
  <si>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</si>
  <si>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</si>
  <si>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</si>
  <si>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</si>
  <si>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</si>
  <si>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</si>
  <si>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</si>
  <si>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</si>
  <si>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</si>
  <si>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</si>
  <si>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</si>
  <si>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</si>
  <si>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</si>
  <si>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</si>
  <si>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</si>
  <si>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</si>
  <si>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</si>
  <si>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</si>
  <si>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</si>
  <si>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</si>
  <si>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</si>
  <si>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</si>
  <si>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</si>
  <si>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</si>
  <si>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</si>
  <si>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</si>
  <si>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</si>
  <si>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</si>
  <si>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</si>
  <si>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</si>
  <si>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</si>
  <si>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</si>
  <si>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</si>
  <si>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</si>
  <si>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</si>
  <si>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</si>
  <si>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</si>
  <si>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</si>
  <si>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</si>
  <si>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</si>
  <si>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</si>
  <si>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</si>
  <si>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</si>
  <si>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</si>
  <si>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</si>
  <si>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</si>
  <si>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</si>
  <si>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</si>
  <si>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</si>
  <si>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</si>
  <si>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</si>
  <si>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</si>
  <si>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</si>
  <si>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</si>
  <si>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</si>
  <si>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</si>
  <si>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</si>
  <si>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</si>
  <si>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</si>
  <si>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</si>
  <si>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</si>
  <si>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</si>
  <si>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</si>
  <si>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</si>
  <si>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</si>
  <si>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</si>
  <si>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</si>
  <si>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</si>
  <si>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</si>
  <si>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</si>
  <si>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</si>
  <si>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</si>
  <si>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</si>
  <si>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</si>
  <si>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</si>
  <si>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</si>
  <si>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</si>
  <si>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</si>
  <si>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</si>
  <si>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</si>
  <si>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</si>
  <si>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</si>
  <si>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</si>
  <si>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</si>
  <si>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</si>
  <si>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</si>
  <si>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</si>
  <si>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</si>
  <si>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</si>
  <si>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</si>
  <si>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</si>
  <si>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</si>
  <si>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</si>
  <si>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</si>
  <si>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</si>
  <si>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</si>
  <si>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</si>
  <si>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</si>
  <si>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</si>
  <si>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</si>
  <si>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</si>
  <si>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</si>
  <si>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</si>
  <si>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</si>
  <si>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</si>
  <si>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</si>
  <si>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</si>
  <si>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</si>
  <si>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</si>
  <si>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</si>
  <si>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</si>
  <si>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</si>
  <si>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</si>
  <si>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</si>
  <si>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</si>
  <si>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</si>
  <si>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</si>
  <si>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</si>
  <si>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</si>
  <si>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</si>
  <si>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</si>
  <si>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</si>
  <si>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</si>
  <si>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</si>
  <si>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</si>
  <si>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</si>
  <si>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</si>
  <si>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</si>
  <si>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</si>
  <si>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</si>
  <si>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</si>
  <si>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</si>
  <si>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</si>
  <si>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</si>
  <si>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</si>
  <si>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</si>
  <si>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</si>
  <si>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</si>
  <si>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</si>
  <si>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</si>
  <si>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</si>
  <si>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</si>
  <si>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</si>
  <si>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</si>
  <si>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</si>
  <si>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</si>
  <si>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</si>
  <si>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</si>
  <si>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</si>
  <si>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</si>
  <si>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</si>
  <si>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</si>
  <si>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</si>
  <si>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</si>
  <si>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</si>
  <si>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</si>
  <si>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</si>
  <si>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</si>
  <si>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</si>
  <si>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</si>
  <si>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</si>
  <si>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</si>
  <si>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</si>
  <si>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</si>
  <si>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</si>
  <si>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</si>
  <si>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</si>
  <si>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</si>
  <si>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</si>
  <si>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</si>
  <si>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</si>
  <si>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</si>
  <si>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</si>
  <si>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</si>
  <si>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</si>
  <si>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</si>
  <si>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</si>
  <si>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</si>
  <si>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</si>
  <si>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</si>
  <si>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</si>
  <si>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</si>
  <si>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</si>
  <si>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</si>
  <si>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</si>
  <si>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</si>
  <si>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</si>
  <si>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</si>
  <si>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</si>
  <si>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</si>
  <si>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</si>
  <si>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</si>
  <si>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</si>
  <si>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</si>
  <si>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</si>
  <si>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</si>
  <si>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</si>
  <si>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</si>
  <si>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</si>
  <si>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</si>
  <si>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</si>
  <si>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</si>
  <si>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</si>
  <si>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</si>
  <si>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</si>
  <si>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</si>
  <si>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</si>
  <si>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</si>
  <si>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</si>
  <si>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</si>
  <si>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</si>
  <si>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</si>
  <si>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</si>
  <si>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</si>
  <si>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</si>
  <si>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</si>
  <si>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</si>
  <si>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</si>
  <si>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</si>
  <si>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</si>
  <si>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</si>
  <si>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</si>
  <si>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</si>
  <si>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</si>
  <si>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</si>
  <si>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</si>
  <si>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</si>
  <si>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</si>
  <si>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</si>
  <si>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</si>
  <si>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</si>
  <si>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</si>
  <si>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</si>
  <si>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</si>
  <si>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</si>
  <si>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</si>
  <si>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</si>
  <si>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</si>
  <si>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</si>
  <si>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</si>
  <si>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</si>
  <si>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</si>
  <si>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</si>
  <si>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</si>
  <si>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</si>
  <si>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</si>
  <si>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</si>
  <si>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</si>
  <si>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</si>
  <si>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</si>
  <si>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</si>
  <si>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</si>
  <si>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</si>
  <si>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</si>
  <si>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</si>
  <si>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</si>
  <si>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</si>
  <si>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</si>
  <si>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</si>
  <si>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</si>
  <si>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</si>
  <si>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</si>
  <si>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</si>
  <si>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</si>
  <si>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</si>
  <si>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</si>
  <si>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</si>
  <si>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</si>
  <si>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</si>
  <si>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</si>
  <si>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</si>
  <si>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</si>
  <si>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</si>
  <si>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</si>
  <si>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</si>
  <si>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</si>
  <si>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</si>
  <si>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</si>
  <si>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</si>
  <si>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</si>
  <si>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</si>
  <si>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</si>
  <si>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</si>
  <si>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</si>
  <si>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</si>
  <si>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</si>
  <si>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</si>
  <si>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</si>
  <si>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</si>
  <si>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</si>
  <si>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</si>
  <si>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</si>
  <si>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</si>
  <si>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</si>
  <si>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</si>
  <si>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</si>
  <si>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</si>
  <si>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</si>
  <si>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</si>
  <si>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</si>
  <si>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</si>
  <si>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</si>
  <si>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</si>
  <si>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</si>
  <si>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</si>
  <si>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</si>
  <si>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</si>
  <si>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</si>
  <si>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</si>
  <si>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</si>
  <si>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</si>
  <si>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</si>
  <si>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</si>
  <si>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</si>
  <si>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</si>
  <si>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</si>
  <si>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</si>
  <si>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</si>
  <si>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</si>
  <si>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</si>
  <si>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</si>
  <si>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</si>
  <si>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</si>
  <si>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</si>
  <si>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</si>
  <si>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</si>
  <si>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</si>
  <si>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</si>
  <si>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</si>
  <si>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</si>
  <si>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</si>
  <si>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</si>
  <si>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</si>
  <si>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</si>
  <si>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</si>
  <si>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</si>
  <si>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</si>
  <si>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</si>
  <si>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</si>
  <si>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</si>
  <si>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</si>
  <si>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</si>
  <si>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</si>
  <si>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</si>
  <si>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</si>
  <si>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</si>
  <si>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</si>
  <si>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</si>
  <si>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</si>
  <si>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</si>
  <si>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</si>
  <si>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</si>
  <si>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</si>
  <si>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</si>
  <si>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</si>
  <si>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</si>
  <si>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</si>
  <si>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</si>
  <si>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</si>
  <si>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</si>
  <si>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</si>
  <si>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</si>
  <si>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</si>
  <si>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</si>
  <si>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</si>
  <si>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</si>
  <si>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</si>
  <si>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</si>
  <si>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</si>
  <si>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</si>
  <si>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</si>
  <si>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</si>
  <si>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</si>
  <si>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</si>
  <si>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</si>
  <si>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</si>
  <si>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</si>
  <si>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</si>
  <si>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</si>
  <si>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</si>
  <si>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</si>
  <si>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</si>
  <si>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</si>
  <si>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</si>
  <si>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</si>
  <si>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</si>
  <si>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</si>
  <si>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</si>
  <si>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</si>
  <si>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</si>
  <si>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</si>
  <si>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</si>
  <si>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</si>
  <si>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</si>
  <si>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</si>
  <si>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</si>
  <si>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</si>
  <si>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</si>
  <si>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</si>
  <si>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</si>
  <si>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</si>
  <si>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</si>
  <si>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</si>
  <si>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</si>
  <si>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</si>
  <si>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</si>
  <si>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</si>
  <si>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</si>
  <si>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</si>
  <si>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</si>
  <si>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</si>
  <si>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</si>
  <si>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</si>
  <si>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</si>
  <si>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</si>
  <si>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</si>
  <si>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</si>
  <si>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</si>
  <si>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</si>
  <si>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</si>
  <si>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</si>
  <si>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</si>
  <si>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</si>
  <si>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</si>
  <si>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</si>
  <si>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</si>
  <si>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</si>
  <si>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</si>
  <si>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</si>
  <si>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</si>
  <si>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</si>
  <si>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</si>
  <si>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</si>
  <si>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</si>
  <si>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</si>
  <si>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</si>
  <si>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</si>
  <si>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</si>
  <si>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</si>
  <si>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</si>
  <si>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</si>
  <si>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</si>
  <si>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</si>
  <si>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</si>
  <si>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</si>
  <si>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</si>
  <si>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</si>
  <si>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</si>
  <si>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</si>
  <si>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</si>
  <si>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</si>
  <si>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</si>
  <si>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</si>
  <si>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</si>
  <si>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</si>
  <si>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</si>
  <si>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</si>
  <si>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</si>
  <si>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</si>
  <si>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</si>
  <si>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</si>
  <si>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</si>
  <si>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</si>
  <si>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</si>
  <si>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</si>
  <si>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</si>
  <si>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</si>
  <si>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</si>
  <si>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</si>
  <si>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</si>
  <si>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</si>
  <si>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</si>
  <si>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</si>
  <si>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</si>
  <si>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</si>
  <si>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</si>
  <si>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</si>
  <si>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</si>
  <si>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</si>
  <si>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</si>
  <si>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</si>
  <si>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</si>
  <si>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</si>
  <si>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</si>
  <si>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</si>
  <si>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</si>
  <si>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</si>
  <si>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</si>
  <si>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</si>
  <si>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</si>
  <si>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</si>
  <si>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</si>
  <si>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</si>
  <si>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</si>
  <si>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</si>
  <si>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</si>
  <si>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</si>
  <si>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</si>
  <si>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</si>
  <si>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</si>
  <si>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</si>
  <si>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</si>
  <si>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</si>
  <si>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</si>
  <si>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</si>
  <si>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</si>
  <si>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</si>
  <si>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</si>
  <si>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</si>
  <si>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</si>
  <si>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</si>
  <si>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</si>
  <si>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</si>
  <si>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</si>
  <si>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</si>
  <si>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</si>
  <si>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</si>
  <si>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</si>
  <si>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</si>
  <si>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</si>
  <si>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</si>
  <si>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</si>
  <si>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</si>
  <si>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</si>
  <si>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</si>
  <si>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</si>
  <si>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</si>
  <si>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</si>
  <si>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</si>
  <si>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</si>
  <si>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</si>
  <si>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</si>
  <si>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</si>
  <si>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</si>
  <si>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</si>
  <si>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</si>
  <si>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</si>
  <si>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</si>
  <si>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</si>
  <si>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</si>
  <si>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</si>
  <si>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</si>
  <si>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</si>
  <si>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</si>
  <si>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</si>
  <si>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</si>
  <si>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</si>
  <si>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</si>
  <si>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</si>
  <si>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</si>
  <si>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</si>
  <si>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</si>
  <si>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</si>
  <si>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</si>
  <si>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</si>
  <si>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</si>
  <si>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</si>
  <si>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</si>
  <si>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</si>
  <si>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</si>
  <si>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</si>
  <si>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</si>
  <si>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</si>
  <si>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</si>
  <si>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</si>
  <si>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</si>
  <si>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</si>
  <si>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</si>
  <si>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</si>
  <si>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</si>
  <si>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</si>
  <si>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</si>
  <si>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</si>
  <si>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</si>
  <si>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</si>
  <si>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</si>
  <si>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</si>
  <si>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</si>
  <si>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</si>
  <si>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</si>
  <si>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</si>
  <si>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</si>
  <si>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</si>
  <si>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</si>
  <si>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</si>
  <si>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</si>
  <si>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</si>
  <si>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</si>
  <si>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</si>
  <si>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</si>
  <si>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</si>
  <si>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</si>
  <si>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</si>
  <si>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</si>
  <si>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</si>
  <si>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</si>
  <si>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</si>
  <si>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</si>
  <si>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</si>
  <si>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</si>
  <si>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</si>
  <si>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</si>
  <si>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</si>
  <si>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</si>
  <si>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</si>
  <si>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</si>
  <si>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</si>
  <si>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</si>
  <si>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</si>
  <si>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</si>
  <si>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</si>
  <si>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</si>
  <si>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</si>
  <si>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</si>
  <si>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</si>
  <si>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</si>
  <si>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</si>
  <si>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</si>
  <si>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</si>
  <si>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</si>
  <si>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</si>
  <si>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</si>
  <si>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</si>
  <si>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</si>
  <si>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</si>
  <si>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</si>
  <si>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</si>
  <si>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</si>
  <si>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</si>
  <si>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</si>
  <si>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</si>
  <si>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</si>
  <si>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</si>
  <si>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</si>
  <si>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</si>
  <si>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</si>
  <si>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</si>
  <si>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</si>
  <si>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</si>
  <si>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</si>
  <si>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</si>
  <si>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</si>
  <si>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</si>
  <si>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</si>
  <si>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</si>
  <si>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</si>
  <si>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</si>
  <si>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</si>
  <si>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</si>
  <si>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</si>
  <si>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</si>
  <si>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</si>
  <si>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</si>
  <si>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</si>
  <si>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</si>
  <si>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</si>
  <si>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</si>
  <si>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</si>
  <si>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</si>
  <si>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</si>
  <si>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</si>
  <si>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</si>
  <si>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</si>
  <si>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</si>
  <si>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</si>
  <si>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</si>
  <si>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</si>
  <si>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</si>
  <si>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</si>
  <si>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</si>
  <si>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</si>
  <si>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</si>
  <si>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</si>
  <si>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</si>
  <si>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</si>
  <si>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</si>
  <si>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</si>
  <si>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</si>
  <si>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</si>
  <si>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</si>
  <si>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</si>
  <si>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</si>
  <si>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</si>
  <si>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</si>
  <si>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</si>
  <si>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</si>
  <si>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</si>
  <si>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</si>
  <si>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</si>
  <si>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</si>
  <si>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</si>
  <si>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</si>
  <si>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</si>
  <si>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</si>
  <si>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</si>
  <si>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</si>
  <si>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</si>
  <si>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</si>
  <si>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</si>
  <si>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</si>
  <si>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</si>
  <si>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</si>
  <si>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</si>
  <si>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</si>
  <si>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</si>
  <si>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</si>
  <si>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</si>
  <si>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</si>
  <si>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</si>
  <si>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</si>
  <si>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</si>
  <si>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</si>
  <si>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</si>
  <si>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</si>
  <si>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</si>
  <si>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</si>
  <si>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</si>
  <si>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</si>
  <si>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</si>
  <si>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</si>
  <si>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</si>
  <si>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</si>
  <si>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</si>
  <si>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</si>
  <si>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</si>
  <si>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</si>
  <si>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</si>
  <si>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</si>
  <si>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</si>
  <si>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</si>
  <si>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</si>
  <si>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</si>
  <si>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</si>
  <si>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</si>
  <si>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</si>
  <si>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</si>
  <si>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</si>
  <si>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</si>
  <si>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</si>
  <si>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</si>
  <si>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</si>
  <si>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</si>
  <si>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</si>
  <si>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</si>
  <si>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</si>
  <si>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</si>
  <si>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</si>
  <si>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</si>
  <si>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</si>
  <si>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</si>
  <si>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</si>
  <si>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</si>
  <si>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</si>
  <si>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</si>
  <si>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</si>
  <si>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</si>
  <si>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</si>
  <si>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</si>
  <si>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</si>
  <si>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</si>
  <si>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</si>
  <si>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</si>
  <si>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</si>
  <si>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</si>
  <si>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</si>
  <si>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</si>
  <si>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</si>
  <si>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</si>
  <si>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</si>
  <si>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</si>
  <si>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</si>
  <si>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</si>
  <si>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</si>
  <si>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</si>
  <si>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</si>
  <si>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</si>
  <si>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</si>
  <si>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</si>
  <si>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</si>
  <si>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</si>
  <si>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</si>
  <si>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</si>
  <si>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</si>
  <si>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</si>
  <si>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</si>
  <si>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</si>
  <si>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</si>
  <si>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</si>
  <si>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</si>
  <si>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</si>
  <si>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</si>
  <si>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</si>
  <si>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</si>
  <si>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</si>
  <si>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</si>
  <si>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</si>
  <si>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</si>
  <si>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</si>
  <si>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</si>
  <si>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</si>
  <si>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</si>
  <si>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</si>
  <si>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</si>
  <si>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</si>
  <si>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</si>
  <si>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</si>
  <si>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</si>
  <si>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</si>
  <si>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</si>
  <si>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</si>
  <si>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</si>
  <si>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</si>
  <si>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</si>
  <si>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</si>
  <si>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</si>
  <si>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</si>
  <si>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</si>
  <si>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</si>
  <si>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</si>
  <si>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</si>
  <si>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</si>
  <si>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</si>
  <si>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</si>
  <si>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</si>
  <si>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</si>
  <si>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</si>
  <si>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</si>
  <si>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</si>
  <si>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</si>
  <si>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</si>
  <si>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</si>
  <si>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</si>
  <si>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</si>
  <si>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</si>
  <si>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</si>
  <si>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</si>
  <si>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</si>
  <si>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</si>
  <si>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</si>
  <si>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</si>
  <si>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</si>
  <si>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</si>
  <si>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</si>
  <si>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</si>
  <si>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</si>
  <si>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</si>
  <si>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</si>
  <si>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</si>
  <si>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</si>
  <si>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</si>
  <si>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</si>
  <si>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</si>
  <si>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</si>
  <si>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</si>
  <si>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</si>
  <si>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</si>
  <si>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</si>
  <si>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</si>
  <si>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</si>
  <si>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</si>
  <si>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</si>
  <si>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</si>
  <si>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</si>
  <si>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</si>
  <si>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</si>
  <si>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</si>
  <si>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</si>
  <si>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</si>
  <si>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</si>
  <si>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</si>
  <si>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</si>
  <si>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</si>
  <si>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</si>
  <si>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</si>
  <si>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</si>
  <si>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</si>
  <si>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</si>
  <si>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</si>
  <si>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</si>
  <si>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</si>
  <si>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</si>
  <si>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</si>
  <si>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</si>
  <si>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</si>
  <si>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</si>
  <si>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</si>
  <si>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</si>
  <si>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</si>
  <si>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</si>
  <si>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</si>
  <si>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</si>
  <si>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</si>
  <si>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</si>
  <si>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</si>
  <si>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</si>
  <si>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</si>
  <si>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</si>
  <si>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</si>
  <si>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</si>
  <si>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</si>
  <si>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</si>
  <si>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</si>
  <si>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</si>
  <si>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</si>
  <si>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</si>
  <si>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</si>
  <si>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</si>
  <si>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</si>
  <si>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</si>
  <si>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</si>
  <si>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</si>
  <si>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</si>
  <si>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</si>
  <si>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</si>
  <si>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</si>
  <si>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</si>
  <si>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</si>
  <si>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</si>
  <si>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</si>
  <si>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</si>
  <si>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</si>
  <si>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</si>
  <si>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</si>
  <si>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</si>
  <si>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</si>
  <si>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</si>
  <si>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</si>
  <si>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</si>
  <si>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</si>
  <si>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</si>
  <si>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</si>
  <si>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</si>
  <si>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</si>
  <si>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</si>
  <si>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</si>
  <si>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</si>
  <si>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</si>
  <si>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</si>
  <si>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</si>
  <si>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</si>
  <si>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</si>
  <si>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</si>
  <si>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</si>
  <si>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</si>
  <si>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</si>
  <si>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</si>
  <si>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</si>
  <si>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</si>
  <si>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</si>
  <si>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</si>
  <si>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</si>
  <si>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</si>
  <si>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</si>
  <si>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</si>
  <si>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</si>
  <si>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</si>
  <si>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</si>
  <si>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</si>
  <si>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</si>
  <si>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</si>
  <si>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</si>
  <si>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</si>
  <si>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</si>
  <si>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</si>
  <si>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</si>
  <si>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</si>
  <si>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</si>
  <si>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</si>
  <si>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</si>
  <si>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</si>
  <si>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</si>
  <si>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</si>
  <si>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</si>
  <si>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</si>
  <si>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</si>
  <si>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</si>
  <si>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</si>
  <si>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</si>
  <si>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</si>
  <si>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</si>
  <si>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</si>
  <si>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</si>
  <si>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</si>
  <si>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</si>
  <si>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</si>
  <si>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</si>
  <si>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</si>
  <si>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</si>
  <si>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</si>
  <si>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</si>
  <si>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</si>
  <si>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</si>
  <si>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</si>
  <si>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</si>
  <si>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</si>
  <si>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</si>
  <si>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</si>
  <si>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</si>
  <si>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</si>
  <si>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</si>
  <si>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</si>
  <si>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</si>
  <si>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</si>
  <si>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</si>
  <si>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</si>
  <si>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</si>
  <si>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</si>
  <si>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</si>
  <si>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</si>
  <si>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</si>
  <si>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</si>
  <si>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</si>
  <si>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</si>
  <si>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</si>
  <si>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</si>
  <si>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</si>
  <si>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</si>
  <si>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</si>
  <si>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</si>
  <si>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</si>
  <si>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</si>
  <si>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</si>
  <si>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</si>
  <si>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</si>
  <si>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</si>
  <si>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</si>
  <si>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</si>
  <si>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</si>
  <si>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</si>
  <si>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</si>
  <si>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</si>
  <si>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</si>
  <si>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</si>
  <si>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</si>
  <si>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</si>
  <si>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</si>
  <si>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</si>
  <si>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</si>
  <si>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</si>
  <si>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</si>
  <si>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</si>
  <si>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</si>
  <si>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</si>
  <si>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</si>
  <si>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</si>
  <si>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</si>
  <si>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</si>
  <si>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</si>
  <si>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</si>
  <si>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</si>
  <si>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</si>
  <si>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</si>
  <si>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</si>
  <si>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</si>
  <si>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</si>
  <si>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</si>
  <si>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</si>
  <si>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</si>
  <si>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</si>
  <si>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</si>
  <si>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</si>
  <si>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</si>
  <si>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</si>
  <si>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</si>
  <si>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</si>
  <si>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</si>
  <si>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</si>
  <si>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</si>
  <si>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</si>
  <si>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</si>
  <si>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</si>
  <si>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</si>
  <si>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</si>
  <si>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</si>
  <si>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</si>
  <si>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</si>
  <si>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</si>
  <si>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</si>
  <si>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</si>
  <si>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</si>
  <si>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</si>
  <si>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</si>
  <si>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</si>
  <si>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</si>
  <si>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</si>
  <si>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</si>
  <si>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</si>
  <si>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</si>
  <si>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</si>
  <si>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</si>
  <si>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</si>
  <si>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</si>
  <si>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</si>
  <si>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</si>
  <si>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</si>
  <si>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</si>
  <si>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</si>
  <si>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</si>
  <si>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</si>
  <si>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</si>
  <si>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</si>
  <si>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</si>
  <si>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</si>
  <si>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</si>
  <si>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</si>
  <si>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</si>
  <si>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</si>
  <si>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</si>
  <si>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</si>
  <si>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</si>
  <si>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</si>
  <si>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</si>
  <si>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</si>
  <si>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</si>
  <si>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</si>
  <si>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</si>
  <si>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</si>
  <si>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</si>
  <si>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</si>
  <si>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</si>
  <si>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</si>
  <si>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</si>
  <si>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</si>
  <si>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</si>
  <si>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</si>
  <si>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</si>
  <si>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</si>
  <si>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</si>
  <si>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</si>
  <si>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</si>
  <si>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</si>
  <si>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</si>
  <si>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</si>
  <si>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</si>
  <si>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</si>
  <si>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</si>
  <si>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</si>
  <si>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</si>
  <si>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</si>
  <si>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</si>
  <si>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</si>
  <si>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</si>
  <si>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</si>
  <si>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</si>
  <si>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</si>
  <si>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</si>
  <si>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</si>
  <si>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</si>
  <si>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</si>
  <si>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</si>
  <si>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</si>
  <si>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</si>
  <si>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</si>
  <si>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</si>
  <si>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</si>
  <si>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</si>
  <si>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</si>
  <si>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</si>
  <si>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</si>
  <si>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</si>
  <si>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</si>
  <si>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</si>
  <si>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</si>
  <si>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</si>
  <si>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</si>
  <si>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</si>
  <si>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</si>
  <si>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</si>
  <si>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</si>
  <si>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</si>
  <si>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</si>
  <si>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</si>
  <si>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</si>
  <si>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</si>
  <si>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</si>
  <si>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</si>
  <si>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</si>
  <si>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</si>
  <si>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</si>
  <si>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</si>
  <si>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</si>
  <si>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</si>
  <si>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</si>
  <si>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</si>
  <si>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</si>
  <si>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</si>
  <si>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</si>
  <si>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</si>
  <si>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</si>
  <si>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</si>
  <si>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</si>
  <si>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</si>
  <si>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</si>
  <si>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</si>
  <si>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</si>
  <si>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</si>
  <si>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</si>
  <si>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</si>
  <si>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</si>
  <si>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</si>
  <si>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</si>
  <si>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</si>
  <si>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</si>
  <si>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</si>
  <si>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</si>
  <si>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</si>
  <si>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</si>
  <si>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</si>
  <si>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</si>
  <si>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</si>
  <si>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</si>
  <si>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</si>
  <si>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</si>
  <si>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</si>
  <si>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</si>
  <si>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</si>
  <si>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</si>
  <si>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</si>
  <si>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</si>
  <si>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</si>
  <si>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</si>
  <si>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</si>
  <si>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</si>
  <si>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</si>
  <si>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</si>
  <si>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</si>
  <si>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</si>
  <si>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</si>
  <si>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</si>
  <si>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</si>
  <si>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</si>
  <si>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</si>
  <si>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</si>
  <si>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</si>
  <si>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</si>
  <si>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</si>
  <si>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</si>
  <si>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</si>
  <si>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</si>
  <si>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</si>
  <si>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</si>
  <si>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</si>
  <si>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</si>
  <si>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</si>
  <si>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</si>
  <si>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</si>
  <si>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</si>
  <si>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</si>
  <si>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</si>
  <si>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</si>
  <si>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</si>
  <si>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</si>
  <si>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</si>
  <si>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</si>
  <si>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</si>
  <si>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</si>
  <si>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</si>
  <si>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</si>
  <si>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</si>
  <si>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</si>
  <si>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</si>
  <si>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</si>
  <si>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</si>
  <si>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</si>
  <si>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</si>
  <si>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</si>
  <si>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</si>
  <si>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</si>
  <si>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</si>
  <si>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</si>
  <si>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</si>
  <si>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</si>
  <si>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</si>
  <si>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</si>
  <si>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</si>
  <si>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</si>
  <si>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</si>
  <si>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</si>
  <si>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</si>
  <si>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</si>
  <si>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</si>
  <si>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</si>
  <si>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</si>
  <si>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</si>
  <si>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</si>
  <si>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</si>
  <si>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</si>
  <si>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</si>
  <si>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</si>
  <si>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</si>
  <si>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</si>
  <si>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</si>
  <si>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</si>
  <si>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</si>
  <si>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</si>
  <si>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</si>
  <si>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</si>
  <si>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</si>
  <si>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</si>
  <si>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</si>
  <si>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</si>
  <si>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</si>
  <si>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</si>
  <si>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</si>
  <si>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</si>
  <si>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</si>
  <si>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</si>
  <si>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</si>
  <si>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</si>
  <si>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</si>
  <si>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</si>
  <si>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</si>
  <si>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</si>
  <si>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</si>
  <si>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</si>
  <si>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</si>
  <si>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</si>
  <si>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</si>
  <si>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</si>
  <si>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</si>
  <si>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</si>
  <si>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</si>
  <si>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</si>
  <si>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</si>
  <si>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</si>
  <si>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</si>
  <si>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</si>
  <si>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</si>
  <si>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</si>
  <si>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</si>
  <si>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</si>
  <si>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</si>
  <si>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</si>
  <si>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</si>
  <si>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</si>
  <si>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</si>
  <si>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</si>
  <si>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</si>
  <si>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</si>
  <si>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</si>
  <si>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</si>
  <si>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</si>
  <si>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</si>
  <si>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</si>
  <si>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</si>
  <si>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</si>
  <si>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</si>
  <si>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</si>
  <si>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</si>
  <si>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</si>
  <si>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</si>
  <si>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</si>
  <si>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</si>
  <si>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</si>
  <si>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</si>
  <si>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</si>
  <si>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</si>
  <si>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</si>
  <si>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</si>
  <si>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</si>
  <si>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</si>
  <si>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</si>
  <si>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</si>
  <si>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</si>
  <si>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</si>
  <si>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</si>
  <si>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</si>
  <si>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</si>
  <si>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</si>
  <si>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</si>
  <si>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</si>
  <si>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</si>
  <si>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</si>
  <si>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</si>
  <si>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</si>
  <si>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</si>
  <si>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</si>
  <si>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</si>
  <si>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</si>
  <si>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</si>
  <si>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</si>
  <si>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</si>
  <si>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</si>
  <si>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</si>
  <si>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</si>
  <si>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</si>
  <si>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</si>
  <si>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</si>
  <si>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</si>
  <si>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</si>
  <si>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</si>
  <si>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</si>
  <si>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</si>
  <si>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</si>
  <si>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</si>
  <si>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</si>
  <si>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</si>
  <si>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</si>
  <si>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</si>
  <si>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</si>
  <si>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</si>
  <si>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</si>
  <si>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</si>
  <si>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</si>
  <si>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</si>
  <si>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</si>
  <si>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</si>
  <si>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</si>
  <si>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</si>
  <si>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</si>
  <si>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</si>
  <si>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</si>
  <si>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</si>
  <si>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</si>
  <si>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</si>
  <si>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</si>
  <si>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</si>
  <si>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</si>
  <si>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</si>
  <si>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</si>
  <si>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</si>
  <si>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</si>
  <si>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</si>
  <si>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</si>
  <si>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</si>
  <si>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</si>
  <si>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</si>
  <si>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</si>
  <si>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</si>
  <si>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</si>
  <si>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</si>
  <si>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</si>
  <si>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</si>
  <si>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</si>
  <si>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</si>
  <si>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</si>
  <si>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</si>
  <si>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</si>
  <si>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</si>
  <si>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</si>
  <si>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</si>
  <si>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</si>
  <si>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</si>
  <si>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</si>
  <si>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</si>
  <si>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</si>
  <si>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</si>
  <si>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</si>
  <si>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</si>
  <si>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</si>
  <si>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</si>
  <si>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</si>
  <si>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</si>
  <si>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</si>
  <si>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</si>
  <si>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</si>
  <si>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</si>
  <si>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</si>
  <si>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</si>
  <si>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</si>
  <si>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</si>
  <si>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</si>
  <si>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</si>
  <si>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</si>
  <si>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</si>
  <si>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</si>
  <si>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</si>
  <si>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</si>
  <si>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</si>
  <si>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</si>
  <si>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</si>
  <si>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</si>
  <si>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</si>
  <si>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</si>
  <si>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</si>
  <si>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</si>
  <si>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</si>
  <si>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</si>
  <si>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</si>
  <si>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</si>
  <si>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</si>
  <si>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</si>
  <si>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</si>
  <si>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</si>
  <si>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</si>
  <si>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</si>
  <si>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</si>
  <si>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</si>
  <si>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</si>
  <si>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</si>
  <si>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</si>
  <si>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</si>
  <si>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</si>
  <si>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</si>
  <si>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</si>
  <si>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</si>
  <si>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</si>
  <si>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</si>
  <si>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</si>
  <si>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</si>
  <si>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</si>
  <si>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</si>
  <si>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</si>
  <si>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</si>
  <si>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</si>
  <si>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</si>
  <si>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</si>
  <si>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</si>
  <si>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</si>
  <si>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</si>
  <si>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</si>
  <si>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</si>
  <si>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</si>
  <si>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</si>
  <si>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</si>
  <si>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</si>
  <si>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</si>
  <si>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</si>
  <si>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</si>
  <si>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</si>
  <si>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</si>
  <si>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</si>
  <si>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</si>
  <si>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</si>
  <si>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</si>
  <si>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</si>
  <si>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</si>
  <si>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</si>
  <si>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</si>
  <si>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</si>
  <si>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</si>
  <si>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</si>
  <si>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</si>
  <si>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</si>
  <si>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</si>
  <si>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</si>
  <si>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</si>
  <si>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</si>
  <si>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</si>
  <si>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</si>
  <si>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</si>
  <si>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</si>
  <si>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</si>
  <si>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</si>
  <si>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</si>
  <si>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</si>
  <si>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</si>
  <si>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</si>
  <si>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</si>
  <si>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</si>
  <si>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</si>
  <si>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</si>
  <si>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</si>
  <si>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</si>
  <si>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</si>
  <si>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</si>
  <si>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</si>
  <si>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</si>
  <si>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</si>
  <si>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</si>
  <si>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</si>
  <si>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</si>
  <si>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</si>
  <si>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</si>
  <si>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</si>
  <si>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</si>
  <si>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</si>
  <si>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</si>
  <si>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</si>
  <si>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</si>
  <si>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</si>
  <si>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</si>
  <si>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</si>
  <si>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</si>
  <si>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</si>
  <si>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</si>
  <si>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</si>
  <si>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</si>
  <si>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</si>
  <si>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</si>
  <si>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</si>
  <si>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</si>
  <si>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</si>
  <si>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</si>
  <si>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</si>
  <si>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</si>
  <si>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</si>
  <si>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</si>
  <si>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</si>
  <si>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</si>
  <si>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</si>
  <si>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</si>
  <si>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</si>
  <si>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</si>
  <si>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</si>
  <si>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</si>
  <si>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</si>
  <si>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</si>
  <si>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</si>
  <si>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</si>
  <si>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</si>
  <si>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</si>
  <si>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</si>
  <si>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</si>
  <si>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</si>
  <si>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</si>
  <si>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</si>
  <si>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</si>
  <si>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</si>
  <si>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</si>
  <si>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</si>
  <si>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</si>
  <si>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</si>
  <si>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</si>
  <si>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</si>
  <si>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</si>
  <si>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</si>
  <si>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</si>
  <si>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</si>
  <si>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</si>
  <si>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</si>
  <si>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</si>
  <si>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</si>
  <si>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</si>
  <si>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</si>
  <si>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</si>
  <si>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</si>
  <si>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</si>
  <si>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</si>
  <si>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</si>
  <si>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</si>
  <si>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</si>
  <si>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</si>
  <si>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</si>
  <si>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</si>
  <si>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</si>
  <si>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</si>
  <si>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</si>
  <si>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</si>
  <si>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</si>
  <si>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</si>
  <si>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</si>
  <si>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</si>
  <si>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</si>
  <si>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</si>
  <si>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</si>
  <si>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</si>
  <si>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</si>
  <si>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</si>
  <si>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</si>
  <si>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</si>
  <si>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</si>
  <si>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</si>
  <si>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</si>
  <si>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</si>
  <si>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</si>
  <si>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</si>
  <si>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</si>
  <si>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</si>
  <si>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</si>
  <si>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</si>
  <si>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</si>
  <si>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</si>
  <si>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</si>
  <si>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</si>
  <si>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</si>
  <si>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</si>
  <si>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</si>
  <si>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</si>
  <si>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</si>
  <si>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</si>
  <si>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</si>
  <si>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</si>
  <si>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</si>
  <si>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</si>
  <si>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</si>
  <si>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</si>
  <si>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</si>
  <si>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</si>
  <si>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</si>
  <si>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</si>
  <si>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</si>
  <si>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</si>
  <si>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</si>
  <si>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</si>
  <si>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</si>
  <si>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</si>
  <si>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</si>
  <si>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</si>
  <si>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</si>
  <si>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</si>
  <si>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</si>
  <si>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</si>
  <si>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</si>
  <si>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</si>
  <si>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</si>
  <si>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</si>
  <si>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</si>
  <si>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</si>
  <si>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</si>
  <si>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</si>
  <si>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</si>
  <si>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</si>
  <si>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</si>
  <si>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</si>
  <si>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</si>
  <si>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</si>
  <si>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</si>
  <si>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</si>
  <si>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</si>
  <si>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</si>
  <si>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</si>
  <si>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</si>
  <si>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</si>
  <si>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</si>
  <si>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</si>
  <si>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</si>
  <si>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</si>
  <si>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</si>
  <si>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</si>
  <si>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</si>
  <si>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</si>
  <si>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</si>
  <si>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</si>
  <si>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</si>
  <si>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</si>
  <si>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</si>
  <si>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</si>
  <si>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</si>
  <si>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</si>
  <si>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</si>
  <si>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</si>
  <si>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</si>
  <si>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</si>
  <si>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</si>
  <si>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</si>
  <si>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</si>
  <si>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</si>
  <si>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</si>
  <si>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</si>
  <si>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</si>
  <si>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</si>
  <si>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</si>
  <si>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</si>
  <si>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</si>
  <si>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</si>
  <si>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</si>
  <si>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</si>
  <si>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</si>
  <si>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</si>
  <si>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</si>
  <si>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</si>
  <si>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</si>
  <si>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</si>
  <si>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</si>
  <si>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</si>
  <si>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</si>
  <si>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</si>
  <si>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</si>
  <si>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</si>
  <si>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</si>
  <si>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</si>
  <si>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</si>
  <si>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</si>
  <si>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</si>
  <si>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</si>
  <si>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</si>
  <si>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</si>
  <si>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</si>
  <si>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</si>
  <si>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</si>
  <si>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</si>
  <si>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</si>
  <si>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</si>
  <si>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</si>
  <si>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</si>
  <si>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</si>
  <si>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</si>
  <si>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</si>
  <si>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</si>
  <si>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</si>
  <si>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</si>
  <si>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</si>
  <si>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</si>
  <si>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</si>
  <si>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</si>
  <si>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</si>
  <si>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</si>
  <si>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</si>
  <si>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</si>
  <si>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</si>
  <si>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</si>
  <si>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</si>
  <si>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</si>
  <si>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</si>
  <si>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</si>
  <si>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</si>
  <si>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</si>
  <si>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</si>
  <si>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</si>
  <si>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</si>
  <si>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</si>
  <si>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</si>
  <si>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</si>
  <si>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</si>
  <si>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</si>
  <si>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</si>
  <si>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</si>
  <si>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</si>
  <si>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</si>
  <si>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</si>
  <si>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</si>
  <si>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</si>
  <si>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</si>
  <si>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</si>
  <si>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</si>
  <si>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</si>
  <si>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</si>
  <si>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</si>
  <si>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</si>
  <si>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</si>
  <si>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</si>
  <si>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</si>
  <si>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</si>
  <si>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</si>
  <si>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</si>
  <si>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</si>
  <si>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</si>
  <si>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</si>
  <si>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</si>
  <si>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</si>
  <si>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</si>
  <si>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</si>
  <si>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</si>
  <si>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</si>
  <si>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</si>
  <si>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</si>
  <si>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</si>
  <si>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</si>
  <si>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</si>
  <si>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</si>
  <si>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</si>
  <si>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</si>
  <si>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</si>
  <si>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</si>
  <si>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</si>
  <si>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</si>
  <si>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</si>
  <si>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</si>
  <si>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</si>
  <si>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</si>
  <si>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</si>
  <si>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</si>
  <si>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</si>
  <si>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</si>
  <si>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</si>
  <si>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</si>
  <si>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</si>
  <si>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</si>
  <si>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</si>
  <si>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</si>
  <si>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</si>
  <si>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</si>
  <si>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</si>
  <si>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</si>
  <si>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</si>
  <si>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</si>
  <si>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</si>
  <si>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</si>
  <si>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</si>
  <si>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</si>
  <si>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</si>
  <si>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</si>
  <si>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</si>
  <si>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</si>
  <si>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</si>
  <si>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</si>
  <si>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</si>
  <si>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</si>
  <si>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</si>
  <si>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</si>
  <si>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</si>
  <si>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</si>
  <si>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</si>
  <si>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</si>
  <si>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</si>
  <si>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</si>
  <si>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</si>
  <si>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</si>
  <si>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</si>
  <si>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</si>
  <si>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</si>
  <si>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</si>
  <si>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</si>
  <si>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</si>
  <si>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</si>
  <si>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</si>
  <si>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</si>
  <si>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</si>
  <si>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</si>
  <si>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</si>
  <si>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</si>
  <si>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</si>
  <si>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</si>
  <si>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</si>
  <si>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</si>
  <si>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</si>
  <si>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</si>
  <si>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</si>
  <si>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</si>
  <si>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</si>
  <si>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</si>
  <si>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</si>
  <si>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</si>
  <si>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</si>
  <si>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</si>
  <si>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</si>
  <si>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</si>
  <si>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</si>
  <si>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</si>
  <si>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</si>
  <si>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</si>
  <si>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</si>
  <si>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</si>
  <si>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</si>
  <si>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</si>
  <si>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</si>
  <si>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</si>
  <si>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</si>
  <si>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</si>
  <si>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</si>
  <si>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</si>
  <si>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</si>
  <si>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</si>
  <si>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</si>
  <si>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</si>
  <si>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</si>
  <si>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</si>
  <si>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</si>
  <si>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</si>
  <si>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</si>
  <si>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</si>
  <si>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</si>
  <si>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</si>
  <si>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</si>
  <si>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</si>
  <si>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</si>
  <si>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</si>
  <si>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</si>
  <si>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</si>
  <si>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</si>
  <si>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</si>
  <si>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</si>
  <si>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</si>
  <si>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</si>
  <si>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</si>
  <si>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</si>
  <si>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</si>
  <si>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</si>
  <si>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</si>
  <si>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</si>
  <si>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</si>
  <si>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</si>
  <si>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</si>
  <si>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</si>
  <si>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</si>
  <si>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</si>
  <si>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</si>
  <si>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</si>
  <si>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</si>
  <si>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</si>
  <si>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</si>
  <si>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</si>
  <si>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</si>
  <si>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</si>
  <si>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</si>
  <si>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</si>
  <si>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</si>
  <si>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</si>
  <si>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</si>
  <si>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</si>
  <si>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</si>
  <si>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</si>
  <si>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</si>
  <si>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</si>
  <si>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</si>
  <si>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</si>
  <si>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</si>
  <si>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</si>
  <si>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</si>
  <si>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</si>
  <si>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</si>
  <si>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</si>
  <si>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</si>
  <si>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</si>
  <si>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</si>
  <si>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</si>
  <si>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</si>
  <si>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</si>
  <si>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</si>
  <si>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</si>
  <si>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</si>
  <si>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</si>
  <si>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</si>
  <si>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</si>
  <si>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</si>
  <si>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</si>
  <si>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</si>
  <si>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</si>
  <si>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</si>
  <si>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</si>
  <si>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</si>
  <si>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</si>
  <si>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</si>
  <si>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</si>
  <si>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</si>
  <si>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</si>
  <si>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</si>
  <si>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</si>
  <si>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</si>
  <si>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</si>
  <si>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</si>
  <si>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</si>
  <si>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</si>
  <si>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</si>
  <si>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</si>
  <si>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</si>
  <si>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</si>
  <si>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</si>
  <si>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</si>
  <si>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</si>
  <si>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</si>
  <si>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</si>
  <si>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</si>
  <si>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</si>
  <si>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</si>
  <si>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</si>
  <si>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</si>
  <si>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</si>
  <si>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</si>
  <si>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</si>
  <si>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</si>
  <si>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</si>
  <si>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</si>
  <si>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</si>
  <si>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</si>
  <si>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</si>
  <si>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</si>
  <si>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</si>
  <si>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</si>
  <si>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</si>
  <si>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</si>
  <si>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</si>
  <si>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</si>
  <si>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</si>
  <si>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</si>
  <si>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</si>
  <si>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</si>
  <si>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</si>
  <si>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</si>
  <si>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</si>
  <si>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</si>
  <si>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</si>
  <si>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</si>
  <si>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</si>
  <si>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</si>
  <si>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</si>
  <si>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</si>
  <si>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</si>
  <si>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</si>
  <si>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</si>
  <si>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</si>
  <si>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</si>
  <si>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</si>
  <si>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</si>
  <si>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</si>
  <si>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</si>
  <si>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</si>
  <si>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</si>
  <si>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</si>
  <si>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</si>
  <si>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</si>
  <si>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</si>
  <si>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</si>
  <si>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</si>
  <si>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</si>
  <si>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</si>
  <si>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</si>
  <si>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</si>
  <si>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</si>
  <si>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</si>
  <si>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</si>
  <si>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</si>
  <si>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</si>
  <si>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</si>
  <si>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</si>
  <si>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</si>
  <si>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</si>
  <si>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</si>
  <si>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</si>
  <si>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</si>
  <si>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</si>
  <si>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</si>
  <si>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</si>
  <si>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</si>
  <si>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</si>
  <si>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</si>
  <si>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</si>
  <si>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</si>
  <si>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</si>
  <si>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</si>
  <si>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</si>
  <si>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</si>
  <si>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</si>
  <si>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</si>
  <si>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</si>
  <si>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</si>
  <si>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</si>
  <si>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</si>
  <si>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</si>
  <si>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</si>
  <si>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</si>
  <si>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</si>
  <si>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</si>
  <si>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</si>
  <si>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</si>
  <si>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</si>
  <si>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</si>
  <si>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</si>
  <si>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</si>
  <si>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</si>
  <si>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</si>
  <si>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</si>
  <si>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</si>
  <si>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</si>
  <si>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</si>
  <si>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</si>
  <si>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</si>
  <si>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</si>
  <si>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</si>
  <si>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</si>
  <si>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</si>
  <si>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</si>
  <si>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</si>
  <si>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</si>
  <si>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</si>
  <si>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</si>
  <si>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</si>
  <si>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</si>
  <si>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</si>
  <si>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</si>
  <si>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</si>
  <si>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</si>
  <si>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</si>
  <si>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</si>
  <si>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</si>
  <si>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</si>
  <si>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</si>
  <si>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</si>
  <si>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</si>
  <si>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</si>
  <si>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</si>
  <si>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</si>
  <si>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</si>
  <si>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</si>
  <si>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</si>
  <si>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</si>
  <si>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</si>
  <si>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</si>
  <si>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</si>
  <si>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</si>
  <si>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</si>
  <si>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</si>
  <si>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</si>
  <si>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</si>
  <si>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</si>
  <si>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</si>
  <si>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</si>
  <si>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</si>
  <si>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</si>
  <si>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</si>
  <si>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</si>
  <si>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</si>
  <si>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</si>
  <si>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</si>
  <si>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</si>
  <si>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</si>
  <si>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</si>
  <si>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</si>
  <si>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</si>
  <si>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</si>
  <si>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</si>
  <si>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</si>
  <si>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</si>
  <si>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</si>
  <si>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</si>
  <si>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</si>
  <si>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</si>
  <si>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</si>
  <si>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</si>
  <si>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</si>
  <si>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</si>
  <si>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</si>
  <si>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</si>
  <si>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</si>
  <si>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</si>
  <si>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</si>
  <si>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</si>
  <si>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</si>
  <si>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</si>
  <si>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</si>
  <si>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</si>
  <si>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</si>
  <si>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</si>
  <si>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</si>
  <si>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</si>
  <si>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</si>
  <si>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</si>
  <si>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</si>
  <si>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</si>
  <si>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</si>
  <si>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</si>
  <si>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</si>
  <si>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</si>
  <si>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</si>
  <si>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</si>
  <si>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</si>
  <si>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</si>
  <si>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</si>
  <si>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</si>
  <si>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</si>
  <si>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</si>
  <si>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</si>
  <si>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</si>
  <si>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</si>
  <si>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</si>
  <si>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</si>
  <si>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</si>
  <si>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</si>
  <si>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</si>
  <si>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</si>
  <si>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</si>
  <si>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</si>
  <si>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</si>
  <si>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</si>
  <si>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</si>
  <si>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</si>
  <si>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</si>
  <si>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</si>
  <si>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</si>
  <si>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</si>
  <si>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</si>
  <si>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</si>
  <si>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</si>
  <si>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</si>
  <si>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</si>
  <si>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</si>
  <si>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</si>
  <si>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</si>
  <si>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</si>
  <si>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</si>
  <si>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</si>
  <si>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</si>
  <si>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</si>
  <si>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</si>
  <si>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</si>
  <si>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</si>
  <si>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</si>
  <si>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</si>
  <si>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</si>
  <si>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</si>
  <si>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</si>
  <si>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</si>
  <si>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</si>
  <si>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</si>
  <si>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</si>
  <si>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</si>
  <si>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</si>
  <si>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</si>
  <si>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</si>
  <si>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</si>
  <si>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</si>
  <si>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</si>
  <si>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</si>
  <si>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</si>
  <si>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</si>
  <si>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</si>
  <si>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</si>
  <si>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</si>
  <si>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</si>
  <si>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</si>
  <si>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</si>
  <si>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</si>
  <si>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</si>
  <si>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</si>
  <si>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</si>
  <si>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</si>
  <si>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</si>
  <si>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</si>
  <si>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</si>
  <si>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</si>
  <si>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</si>
  <si>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</si>
  <si>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</si>
  <si>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</si>
  <si>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</si>
  <si>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</si>
  <si>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</si>
  <si>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</si>
  <si>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</si>
  <si>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</si>
  <si>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</si>
  <si>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</si>
  <si>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</si>
  <si>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</si>
  <si>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</si>
  <si>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</si>
  <si>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</si>
  <si>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</si>
  <si>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</si>
  <si>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</si>
  <si>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</si>
  <si>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</si>
  <si>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</si>
  <si>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</si>
  <si>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</si>
  <si>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</si>
  <si>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</si>
  <si>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</si>
  <si>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</si>
  <si>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</si>
  <si>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</si>
  <si>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</si>
  <si>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</si>
  <si>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</si>
  <si>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</si>
  <si>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</si>
  <si>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</si>
  <si>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</si>
  <si>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</si>
  <si>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</si>
  <si>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</si>
  <si>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</si>
  <si>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</si>
  <si>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</si>
  <si>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</si>
  <si>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</si>
  <si>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</si>
  <si>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</si>
  <si>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</si>
  <si>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</si>
  <si>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</si>
  <si>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</si>
  <si>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</si>
  <si>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</si>
  <si>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</si>
  <si>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</si>
  <si>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</si>
  <si>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</si>
  <si>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</si>
  <si>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</si>
  <si>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</si>
  <si>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</si>
  <si>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</si>
  <si>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</si>
  <si>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</si>
  <si>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</si>
  <si>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</si>
  <si>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</si>
  <si>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</si>
  <si>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</si>
  <si>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</si>
  <si>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</si>
  <si>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</si>
  <si>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</si>
  <si>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</si>
  <si>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</si>
  <si>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</si>
  <si>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</si>
  <si>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</si>
  <si>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</si>
  <si>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</si>
  <si>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</si>
  <si>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</si>
  <si>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</si>
  <si>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</si>
  <si>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</si>
  <si>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</si>
  <si>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</si>
  <si>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</si>
  <si>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</si>
  <si>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</si>
  <si>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</si>
  <si>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</si>
  <si>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</si>
  <si>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</si>
  <si>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</si>
  <si>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</si>
  <si>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</si>
  <si>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</si>
  <si>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</si>
  <si>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</si>
  <si>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</si>
  <si>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</si>
  <si>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</si>
  <si>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</si>
  <si>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</si>
  <si>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</si>
  <si>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</si>
  <si>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</si>
  <si>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</si>
  <si>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</si>
  <si>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</si>
  <si>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</si>
  <si>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</si>
  <si>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</si>
  <si>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</si>
  <si>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</si>
  <si>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</si>
  <si>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</si>
  <si>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</si>
  <si>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</si>
  <si>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</si>
  <si>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</si>
  <si>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</si>
  <si>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</si>
  <si>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</si>
  <si>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</si>
  <si>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</si>
  <si>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</si>
  <si>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</si>
  <si>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</si>
  <si>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</si>
  <si>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</si>
  <si>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</si>
  <si>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</si>
  <si>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</si>
  <si>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</si>
  <si>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</si>
  <si>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</si>
  <si>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</si>
  <si>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</si>
  <si>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</si>
  <si>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</si>
  <si>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</si>
  <si>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</si>
  <si>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</si>
  <si>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</si>
  <si>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</si>
  <si>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</si>
  <si>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</si>
  <si>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</si>
  <si>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</si>
  <si>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</si>
  <si>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</si>
  <si>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</si>
  <si>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</si>
  <si>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</si>
  <si>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</si>
  <si>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</si>
  <si>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</si>
  <si>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</si>
  <si>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</si>
  <si>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</si>
  <si>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</si>
  <si>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</si>
  <si>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</si>
  <si>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</si>
  <si>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</si>
  <si>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</si>
  <si>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</si>
  <si>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</si>
  <si>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</si>
  <si>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</si>
  <si>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</si>
  <si>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</si>
  <si>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</si>
  <si>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</si>
  <si>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</si>
  <si>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</si>
  <si>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</si>
  <si>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</si>
  <si>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</si>
  <si>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</si>
  <si>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</si>
  <si>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</si>
  <si>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</si>
  <si>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</si>
  <si>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</si>
  <si>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</si>
  <si>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</si>
  <si>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</si>
  <si>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</si>
  <si>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</si>
  <si>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</si>
  <si>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</si>
  <si>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</si>
  <si>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</si>
  <si>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</si>
  <si>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</si>
  <si>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</si>
  <si>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</si>
  <si>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</si>
  <si>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</si>
  <si>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</si>
  <si>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</si>
  <si>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</si>
  <si>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</si>
  <si>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</si>
  <si>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</si>
  <si>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</si>
  <si>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</si>
  <si>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</si>
  <si>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</si>
  <si>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</si>
  <si>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</si>
  <si>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</si>
  <si>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</si>
  <si>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</si>
  <si>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</si>
  <si>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</si>
  <si>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</si>
  <si>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</si>
  <si>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</si>
  <si>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</si>
  <si>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</si>
  <si>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</si>
  <si>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</si>
  <si>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</si>
  <si>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</si>
  <si>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</si>
  <si>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</si>
  <si>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</si>
  <si>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</si>
  <si>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</si>
  <si>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</si>
  <si>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</si>
  <si>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</si>
  <si>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</si>
  <si>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</si>
  <si>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</si>
  <si>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</si>
  <si>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</si>
  <si>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</si>
  <si>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</si>
  <si>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</si>
  <si>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</si>
  <si>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</si>
  <si>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</si>
  <si>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</si>
  <si>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</si>
  <si>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</si>
  <si>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</si>
  <si>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</si>
  <si>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</si>
  <si>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</si>
  <si>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</si>
  <si>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</si>
  <si>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</si>
  <si>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</si>
  <si>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</si>
  <si>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</si>
  <si>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</si>
  <si>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</si>
  <si>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</si>
  <si>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</si>
  <si>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</si>
  <si>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</si>
  <si>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</si>
  <si>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</si>
  <si>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</si>
  <si>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</si>
  <si>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</si>
  <si>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</si>
  <si>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</si>
  <si>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</si>
  <si>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</si>
  <si>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</si>
  <si>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</si>
  <si>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</si>
  <si>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</si>
  <si>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</si>
  <si>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</si>
  <si>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</si>
  <si>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</si>
  <si>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</si>
  <si>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</si>
  <si>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</si>
  <si>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</si>
  <si>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</si>
  <si>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</si>
  <si>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</si>
  <si>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</si>
  <si>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</si>
  <si>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</si>
  <si>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</si>
  <si>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</si>
  <si>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</si>
  <si>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</si>
  <si>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</si>
  <si>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</si>
  <si>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</si>
  <si>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</si>
  <si>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</si>
  <si>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</si>
  <si>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</si>
  <si>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</si>
  <si>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</si>
  <si>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</si>
  <si>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</si>
  <si>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</si>
  <si>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</si>
  <si>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</si>
  <si>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</si>
  <si>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</si>
  <si>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</si>
  <si>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</si>
  <si>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</si>
  <si>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</si>
  <si>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</si>
  <si>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</si>
  <si>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</si>
  <si>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</si>
  <si>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</si>
  <si>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</si>
  <si>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</si>
  <si>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</si>
  <si>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</si>
  <si>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</si>
  <si>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</si>
  <si>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</si>
  <si>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</si>
  <si>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</si>
  <si>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</si>
  <si>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</si>
  <si>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</si>
  <si>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</si>
  <si>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</si>
  <si>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</si>
  <si>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</si>
  <si>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</si>
  <si>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</si>
  <si>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</si>
  <si>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</si>
  <si>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</si>
  <si>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</si>
  <si>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</si>
  <si>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</si>
  <si>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</si>
  <si>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</si>
  <si>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</si>
  <si>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</si>
  <si>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</si>
  <si>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</si>
  <si>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</si>
  <si>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</si>
  <si>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</si>
  <si>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</si>
  <si>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</si>
  <si>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</si>
  <si>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</si>
  <si>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</si>
  <si>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</si>
  <si>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</si>
  <si>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</si>
  <si>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</si>
  <si>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</si>
  <si>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</si>
  <si>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</si>
  <si>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</si>
  <si>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</si>
  <si>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</si>
  <si>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</si>
  <si>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</si>
  <si>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</si>
  <si>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</si>
  <si>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</si>
  <si>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</si>
  <si>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</si>
  <si>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</si>
  <si>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</si>
  <si>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</si>
  <si>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</si>
  <si>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</si>
  <si>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</si>
  <si>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</si>
  <si>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</si>
  <si>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</si>
  <si>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</si>
  <si>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</si>
  <si>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</si>
  <si>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</si>
  <si>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</si>
  <si>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</si>
  <si>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</si>
  <si>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</si>
  <si>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</si>
  <si>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</si>
  <si>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</si>
  <si>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</si>
  <si>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</si>
  <si>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</si>
  <si>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</si>
  <si>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</si>
  <si>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</si>
  <si>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</si>
  <si>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</si>
  <si>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</si>
  <si>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</si>
  <si>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</si>
  <si>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</si>
  <si>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</si>
  <si>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</si>
  <si>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</si>
  <si>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</si>
  <si>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</si>
  <si>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</si>
  <si>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</si>
  <si>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</si>
  <si>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</si>
  <si>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</si>
  <si>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</si>
  <si>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</si>
  <si>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</si>
  <si>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</si>
  <si>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</si>
  <si>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</si>
  <si>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</si>
  <si>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</si>
  <si>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</si>
  <si>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</si>
  <si>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</si>
  <si>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</si>
  <si>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</si>
  <si>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</si>
  <si>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</si>
  <si>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</si>
  <si>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</si>
  <si>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</si>
  <si>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</si>
  <si>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</si>
  <si>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</si>
  <si>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</si>
  <si>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</si>
  <si>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</si>
  <si>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</si>
  <si>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</si>
  <si>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</si>
  <si>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</si>
  <si>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</si>
  <si>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</si>
  <si>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</si>
  <si>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</si>
  <si>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</si>
  <si>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</si>
  <si>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</si>
  <si>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</si>
  <si>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</si>
  <si>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</si>
  <si>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</si>
  <si>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</si>
  <si>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</si>
  <si>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</si>
  <si>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</si>
  <si>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</si>
  <si>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</si>
  <si>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</si>
  <si>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</si>
  <si>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</si>
  <si>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</si>
  <si>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</si>
  <si>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</si>
  <si>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</si>
  <si>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</si>
  <si>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</si>
  <si>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</si>
  <si>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</si>
  <si>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</si>
  <si>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</si>
  <si>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</si>
  <si>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</si>
  <si>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</si>
  <si>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</si>
  <si>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</si>
  <si>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</si>
  <si>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</si>
  <si>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</si>
  <si>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</si>
  <si>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</si>
  <si>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</si>
  <si>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</si>
  <si>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</si>
  <si>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</si>
  <si>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</si>
  <si>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</si>
  <si>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</si>
  <si>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</si>
  <si>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</si>
  <si>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</si>
  <si>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</si>
  <si>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</si>
  <si>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</si>
  <si>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</si>
  <si>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</si>
  <si>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</si>
  <si>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</si>
  <si>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</si>
  <si>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</si>
  <si>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</si>
  <si>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</si>
  <si>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</si>
  <si>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</si>
  <si>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</si>
  <si>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</si>
  <si>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</si>
  <si>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</si>
  <si>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</si>
  <si>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</si>
  <si>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</si>
  <si>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</si>
  <si>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</si>
  <si>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</si>
  <si>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</si>
  <si>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</si>
  <si>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</si>
  <si>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</si>
  <si>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</si>
  <si>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</si>
  <si>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</si>
  <si>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</si>
  <si>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</si>
  <si>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</si>
  <si>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</si>
  <si>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</si>
  <si>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</si>
  <si>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</si>
  <si>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</si>
  <si>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</si>
  <si>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</si>
  <si>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</si>
  <si>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</si>
  <si>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</si>
  <si>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</si>
  <si>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</si>
  <si>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</si>
  <si>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</si>
  <si>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</si>
  <si>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</si>
  <si>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</si>
  <si>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</si>
  <si>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</si>
  <si>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</si>
  <si>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</si>
  <si>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</si>
  <si>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</si>
  <si>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</si>
  <si>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</si>
  <si>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</si>
  <si>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</si>
  <si>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</si>
  <si>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</si>
  <si>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</si>
  <si>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</si>
  <si>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</si>
  <si>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</si>
  <si>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</si>
  <si>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</si>
  <si>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</si>
  <si>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</si>
  <si>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</si>
  <si>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</si>
  <si>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</si>
  <si>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</si>
  <si>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</si>
  <si>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</si>
  <si>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</si>
  <si>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</si>
  <si>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</si>
  <si>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</si>
  <si>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</si>
  <si>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</si>
  <si>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</si>
  <si>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</si>
  <si>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</si>
  <si>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</si>
  <si>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</si>
  <si>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</si>
  <si>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</si>
  <si>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</si>
  <si>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</si>
  <si>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</si>
  <si>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</si>
  <si>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</si>
  <si>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</si>
  <si>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</si>
  <si>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</si>
  <si>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</si>
  <si>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</si>
  <si>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</si>
  <si>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</si>
  <si>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</si>
  <si>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</si>
  <si>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</si>
  <si>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</si>
  <si>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</si>
  <si>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</si>
  <si>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</si>
  <si>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</si>
  <si>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</si>
  <si>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</si>
  <si>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</si>
  <si>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</si>
  <si>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</si>
  <si>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</si>
  <si>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</si>
  <si>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</si>
  <si>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</si>
  <si>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</si>
  <si>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</si>
  <si>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</si>
  <si>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</si>
  <si>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</si>
  <si>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</si>
  <si>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</si>
  <si>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</si>
  <si>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</si>
  <si>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</si>
  <si>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</si>
  <si>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</si>
  <si>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</si>
  <si>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</si>
  <si>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</si>
  <si>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</si>
  <si>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</si>
  <si>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</si>
  <si>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</si>
  <si>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</si>
  <si>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</si>
  <si>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</si>
  <si>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</si>
  <si>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</si>
  <si>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</si>
  <si>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</si>
  <si>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</si>
  <si>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</si>
  <si>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</si>
  <si>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</si>
  <si>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</si>
  <si>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</si>
  <si>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</si>
  <si>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</si>
  <si>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</si>
  <si>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</si>
  <si>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</si>
  <si>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</si>
  <si>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</si>
  <si>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</si>
  <si>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</si>
  <si>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</si>
  <si>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</si>
  <si>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</si>
  <si>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</si>
  <si>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</si>
  <si>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</si>
  <si>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</si>
  <si>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</si>
  <si>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</si>
  <si>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</si>
  <si>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</si>
  <si>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</si>
  <si>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</si>
  <si>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</si>
  <si>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</si>
  <si>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</si>
  <si>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</si>
  <si>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</si>
  <si>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</si>
  <si>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</si>
  <si>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</si>
  <si>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</si>
  <si>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</si>
  <si>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</si>
  <si>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</si>
  <si>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</si>
  <si>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</si>
  <si>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</si>
  <si>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</si>
  <si>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</si>
  <si>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</si>
  <si>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</si>
  <si>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</si>
  <si>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</si>
  <si>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</si>
  <si>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</si>
  <si>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</si>
  <si>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</si>
  <si>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</si>
  <si>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</si>
  <si>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</si>
  <si>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</si>
  <si>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</si>
  <si>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</si>
  <si>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</si>
  <si>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</si>
  <si>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</si>
  <si>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</si>
  <si>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</si>
  <si>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</si>
  <si>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</si>
  <si>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</si>
  <si>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</si>
  <si>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</si>
  <si>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</si>
  <si>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</si>
  <si>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</si>
  <si>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</si>
  <si>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</si>
  <si>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</si>
  <si>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</si>
  <si>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</si>
  <si>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</si>
  <si>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</si>
  <si>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</si>
  <si>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</si>
  <si>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</si>
  <si>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</si>
  <si>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</si>
  <si>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</si>
  <si>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</si>
  <si>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</si>
  <si>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</si>
  <si>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</si>
  <si>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</si>
  <si>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</si>
  <si>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</si>
  <si>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</si>
  <si>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</si>
  <si>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</si>
  <si>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</si>
  <si>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</si>
  <si>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</si>
  <si>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</si>
  <si>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</si>
  <si>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</si>
  <si>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</si>
  <si>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</si>
  <si>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</si>
  <si>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</si>
  <si>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</si>
  <si>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</si>
  <si>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</si>
  <si>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</si>
  <si>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</si>
  <si>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</si>
  <si>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</si>
  <si>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</si>
  <si>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</si>
  <si>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</si>
  <si>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</si>
  <si>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</si>
  <si>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</si>
  <si>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</si>
  <si>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</si>
  <si>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</si>
  <si>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</si>
  <si>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</si>
  <si>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</si>
  <si>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</si>
  <si>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</si>
  <si>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</si>
  <si>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</si>
  <si>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</si>
  <si>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</si>
  <si>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</si>
  <si>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</si>
  <si>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</si>
  <si>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</si>
  <si>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</si>
  <si>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</si>
  <si>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</si>
  <si>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</si>
  <si>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</si>
  <si>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</si>
  <si>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</si>
  <si>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</si>
  <si>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</si>
  <si>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</si>
  <si>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</si>
  <si>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</si>
  <si>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</si>
  <si>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</si>
  <si>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</si>
  <si>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</si>
  <si>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</si>
  <si>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</si>
  <si>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</si>
  <si>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</si>
  <si>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</si>
  <si>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</si>
  <si>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</si>
  <si>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</si>
  <si>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</si>
  <si>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</si>
  <si>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</si>
  <si>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</si>
  <si>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</si>
  <si>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</si>
  <si>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</si>
  <si>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</si>
  <si>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</si>
  <si>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</si>
  <si>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</si>
  <si>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</si>
  <si>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</si>
  <si>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</si>
  <si>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</si>
  <si>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</si>
  <si>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</si>
  <si>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</si>
  <si>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</si>
  <si>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</si>
  <si>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</si>
  <si>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</si>
  <si>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</si>
  <si>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</si>
  <si>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</si>
  <si>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</si>
  <si>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</si>
  <si>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</si>
  <si>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</si>
  <si>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</si>
  <si>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</si>
  <si>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</si>
  <si>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</si>
  <si>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</si>
  <si>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</si>
  <si>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</si>
  <si>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</si>
  <si>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</si>
  <si>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</si>
  <si>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</si>
  <si>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</si>
  <si>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</si>
  <si>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</si>
  <si>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</si>
  <si>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</si>
  <si>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</si>
  <si>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</si>
  <si>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</si>
  <si>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</si>
  <si>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</si>
  <si>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</si>
  <si>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</si>
  <si>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</si>
  <si>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</si>
  <si>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</si>
  <si>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</si>
  <si>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</si>
  <si>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</si>
  <si>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</si>
  <si>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</si>
  <si>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</si>
  <si>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</si>
  <si>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</si>
  <si>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</si>
  <si>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</si>
  <si>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</si>
  <si>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</si>
  <si>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</si>
  <si>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</si>
  <si>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</si>
  <si>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</si>
  <si>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</si>
  <si>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</si>
  <si>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</si>
  <si>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</si>
  <si>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</si>
  <si>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</si>
  <si>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</si>
  <si>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</si>
  <si>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</si>
  <si>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</si>
  <si>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</si>
  <si>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</si>
  <si>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</si>
  <si>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</si>
  <si>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</si>
  <si>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</si>
  <si>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</si>
  <si>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</si>
  <si>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</si>
  <si>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</si>
  <si>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</si>
  <si>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</si>
  <si>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</si>
  <si>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</si>
  <si>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</si>
  <si>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</si>
  <si>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</si>
  <si>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</si>
  <si>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</si>
  <si>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</si>
  <si>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</si>
  <si>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</si>
  <si>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</si>
  <si>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</si>
  <si>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</si>
  <si>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</si>
  <si>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</si>
  <si>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</si>
  <si>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</si>
  <si>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</si>
  <si>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</si>
  <si>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</si>
  <si>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</si>
  <si>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</si>
  <si>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</si>
  <si>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</si>
  <si>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</si>
  <si>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</si>
  <si>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</si>
  <si>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</si>
  <si>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</si>
  <si>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</si>
  <si>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</si>
  <si>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</si>
  <si>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</si>
  <si>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</si>
  <si>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</si>
  <si>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</si>
  <si>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</si>
  <si>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</si>
  <si>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</si>
  <si>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</si>
  <si>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</si>
  <si>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</si>
  <si>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</si>
  <si>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</si>
  <si>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</si>
  <si>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</si>
  <si>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</si>
  <si>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</si>
  <si>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</si>
  <si>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</si>
  <si>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</si>
  <si>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</si>
  <si>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</si>
  <si>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</si>
  <si>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</si>
  <si>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</si>
  <si>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</si>
  <si>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</si>
  <si>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</si>
  <si>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</si>
  <si>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</si>
  <si>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</si>
  <si>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</si>
  <si>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</si>
  <si>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</si>
  <si>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</si>
  <si>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</si>
  <si>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</si>
  <si>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</si>
  <si>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</si>
  <si>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</si>
  <si>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</si>
  <si>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</si>
  <si>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</si>
  <si>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</si>
  <si>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</si>
  <si>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</si>
  <si>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</si>
  <si>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</si>
  <si>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</si>
  <si>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</si>
  <si>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</si>
  <si>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</si>
  <si>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</si>
  <si>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</si>
  <si>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</si>
  <si>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</si>
  <si>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</si>
  <si>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</si>
  <si>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</si>
  <si>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</si>
  <si>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</si>
  <si>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</si>
  <si>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</si>
  <si>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</si>
  <si>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</si>
  <si>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</si>
  <si>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</si>
  <si>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</si>
  <si>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</si>
  <si>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</si>
  <si>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</si>
  <si>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</si>
  <si>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</si>
  <si>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</si>
  <si>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</si>
  <si>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</si>
  <si>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</si>
  <si>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</si>
  <si>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</si>
  <si>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</si>
  <si>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</si>
  <si>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</si>
  <si>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</si>
  <si>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</si>
  <si>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</si>
  <si>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</si>
  <si>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</si>
  <si>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</si>
  <si>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</si>
  <si>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</si>
  <si>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</si>
  <si>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</si>
  <si>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</si>
  <si>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</si>
  <si>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</si>
  <si>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</si>
  <si>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</si>
  <si>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</si>
  <si>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</si>
  <si>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</si>
  <si>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</si>
  <si>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</si>
  <si>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</si>
  <si>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</si>
  <si>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</si>
  <si>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</si>
  <si>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</si>
  <si>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</si>
  <si>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</si>
  <si>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</si>
  <si>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</si>
  <si>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</si>
  <si>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</si>
  <si>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</si>
  <si>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</si>
  <si>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</si>
  <si>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</si>
  <si>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</si>
  <si>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</si>
  <si>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</si>
  <si>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</si>
  <si>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</si>
  <si>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</si>
  <si>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</si>
  <si>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</si>
  <si>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</si>
  <si>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</si>
  <si>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</si>
  <si>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</si>
  <si>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</si>
  <si>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</si>
  <si>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</si>
  <si>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</si>
  <si>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</si>
  <si>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</si>
  <si>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</si>
  <si>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</si>
  <si>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</si>
  <si>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</si>
  <si>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</si>
  <si>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</si>
  <si>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</si>
  <si>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</si>
  <si>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</si>
  <si>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</si>
  <si>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</si>
  <si>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</si>
  <si>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</si>
  <si>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</si>
  <si>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</si>
  <si>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</si>
  <si>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</si>
  <si>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</si>
  <si>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</si>
  <si>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</si>
  <si>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</si>
  <si>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</si>
  <si>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</si>
  <si>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</si>
  <si>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</si>
  <si>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</si>
  <si>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</si>
  <si>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</si>
  <si>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</si>
  <si>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</si>
  <si>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</si>
  <si>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</si>
  <si>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</si>
  <si>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</si>
  <si>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</si>
  <si>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</si>
  <si>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</si>
  <si>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</si>
  <si>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</si>
  <si>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</si>
  <si>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</si>
  <si>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</si>
  <si>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</si>
  <si>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</si>
  <si>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</si>
  <si>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</si>
  <si>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</si>
  <si>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</si>
  <si>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</si>
  <si>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</si>
  <si>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</si>
  <si>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</si>
  <si>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</si>
  <si>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</si>
  <si>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</si>
  <si>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</si>
  <si>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</si>
  <si>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</si>
  <si>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</si>
  <si>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</si>
  <si>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</si>
  <si>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</si>
  <si>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</si>
  <si>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</si>
  <si>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</si>
  <si>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</si>
  <si>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</si>
  <si>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</si>
  <si>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</si>
  <si>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</si>
  <si>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</si>
  <si>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</si>
  <si>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</si>
  <si>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</si>
  <si>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</si>
  <si>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</si>
  <si>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</si>
  <si>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</si>
  <si>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</si>
  <si>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</si>
  <si>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</si>
  <si>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</si>
  <si>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</si>
  <si>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</si>
  <si>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</si>
  <si>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</si>
  <si>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</si>
  <si>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</si>
  <si>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</si>
  <si>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</si>
  <si>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</si>
  <si>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</si>
  <si>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</si>
  <si>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</si>
  <si>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</si>
  <si>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</si>
  <si>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</si>
  <si>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</si>
  <si>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</si>
  <si>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</si>
  <si>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</si>
  <si>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</si>
  <si>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</si>
  <si>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</si>
  <si>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</si>
  <si>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</si>
  <si>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</si>
  <si>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</si>
  <si>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</si>
  <si>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</si>
  <si>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</si>
  <si>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</si>
  <si>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</si>
  <si>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</si>
  <si>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</si>
  <si>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</si>
  <si>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</si>
  <si>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</si>
  <si>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</si>
  <si>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</si>
  <si>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</si>
  <si>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</si>
  <si>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</si>
  <si>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</si>
  <si>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</si>
  <si>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</si>
  <si>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</si>
  <si>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</si>
  <si>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</si>
  <si>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</si>
  <si>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</si>
  <si>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</si>
  <si>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</si>
  <si>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</si>
  <si>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</si>
  <si>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</si>
  <si>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</si>
  <si>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</si>
  <si>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</si>
  <si>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</si>
  <si>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</si>
  <si>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</si>
  <si>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</si>
  <si>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</si>
  <si>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</si>
  <si>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</si>
  <si>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</si>
  <si>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</si>
  <si>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</si>
  <si>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</si>
  <si>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</si>
  <si>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</si>
  <si>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</si>
  <si>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</si>
  <si>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</si>
  <si>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</si>
  <si>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</si>
  <si>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</si>
  <si>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</si>
  <si>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</si>
  <si>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</si>
  <si>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</si>
  <si>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</si>
  <si>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</si>
  <si>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</si>
  <si>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</si>
  <si>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</si>
  <si>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</si>
  <si>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</si>
  <si>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</si>
  <si>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</si>
  <si>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</si>
  <si>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</si>
  <si>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</si>
  <si>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</si>
  <si>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</si>
  <si>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</si>
  <si>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</si>
  <si>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</si>
  <si>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</si>
  <si>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</si>
  <si>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</si>
  <si>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</si>
  <si>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</si>
  <si>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</si>
  <si>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</si>
  <si>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</si>
  <si>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</si>
  <si>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</si>
  <si>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</si>
  <si>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</si>
  <si>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</si>
  <si>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</si>
  <si>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</si>
  <si>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</si>
  <si>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</si>
  <si>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</si>
  <si>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</si>
  <si>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</si>
  <si>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</si>
  <si>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</si>
  <si>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</si>
  <si>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</si>
  <si>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</si>
  <si>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</si>
  <si>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</si>
  <si>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</si>
  <si>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</si>
  <si>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</si>
  <si>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</si>
  <si>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</si>
  <si>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</si>
  <si>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</si>
  <si>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</si>
  <si>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</si>
  <si>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</si>
  <si>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</si>
  <si>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</si>
  <si>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</si>
  <si>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</si>
  <si>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</si>
  <si>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</si>
  <si>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</si>
  <si>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</si>
  <si>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</si>
  <si>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</si>
  <si>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</si>
  <si>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</si>
  <si>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</si>
  <si>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</si>
  <si>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</si>
  <si>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</si>
  <si>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</si>
  <si>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</si>
  <si>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</si>
  <si>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</si>
  <si>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</si>
  <si>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</si>
  <si>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</si>
  <si>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</si>
  <si>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</si>
  <si>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</si>
  <si>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</si>
  <si>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</si>
  <si>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</si>
  <si>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</si>
  <si>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</si>
  <si>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</si>
  <si>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</si>
  <si>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</si>
  <si>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</si>
  <si>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</si>
  <si>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</si>
  <si>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</si>
  <si>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</si>
  <si>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</si>
  <si>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</si>
  <si>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</si>
  <si>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</si>
  <si>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</si>
  <si>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</si>
  <si>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</si>
  <si>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</si>
  <si>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</si>
  <si>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</si>
  <si>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</si>
  <si>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</si>
  <si>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</si>
  <si>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</si>
  <si>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</si>
  <si>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</si>
  <si>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</si>
  <si>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</si>
  <si>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</si>
  <si>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</si>
  <si>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</si>
  <si>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</si>
  <si>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</si>
  <si>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</si>
  <si>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</si>
  <si>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</si>
  <si>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</si>
  <si>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</si>
  <si>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</si>
  <si>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</si>
  <si>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</si>
  <si>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</si>
  <si>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</si>
  <si>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</si>
  <si>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</si>
  <si>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</si>
  <si>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</si>
  <si>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</si>
  <si>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</si>
  <si>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</si>
  <si>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</si>
  <si>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</si>
  <si>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</si>
  <si>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</si>
  <si>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</si>
  <si>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</si>
  <si>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</si>
  <si>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</si>
  <si>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</si>
  <si>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</si>
  <si>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</si>
  <si>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</si>
  <si>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</si>
  <si>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</si>
  <si>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</si>
  <si>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</si>
  <si>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</si>
  <si>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</si>
  <si>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</si>
  <si>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</si>
  <si>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</si>
  <si>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</si>
  <si>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</si>
  <si>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</si>
  <si>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</si>
  <si>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</si>
  <si>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</si>
  <si>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</si>
  <si>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</si>
  <si>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</si>
  <si>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</si>
  <si>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</si>
  <si>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</si>
  <si>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</si>
  <si>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</si>
  <si>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</si>
  <si>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</si>
  <si>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</si>
  <si>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</si>
  <si>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</si>
  <si>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</si>
  <si>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</si>
  <si>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</si>
  <si>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</si>
  <si>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</si>
  <si>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</si>
  <si>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</si>
  <si>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</si>
  <si>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</si>
  <si>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</si>
  <si>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</si>
  <si>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</si>
  <si>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</si>
  <si>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</si>
  <si>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</si>
  <si>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</si>
  <si>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</si>
  <si>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</si>
  <si>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</si>
  <si>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</si>
  <si>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</si>
  <si>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</si>
  <si>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</si>
  <si>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</si>
  <si>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</si>
  <si>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</si>
  <si>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</si>
  <si>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</si>
  <si>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</si>
  <si>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</si>
  <si>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</si>
  <si>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</si>
  <si>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</si>
  <si>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</si>
  <si>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</si>
  <si>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</si>
  <si>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</si>
  <si>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</si>
  <si>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</si>
  <si>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</si>
  <si>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</si>
  <si>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</si>
  <si>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</si>
  <si>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</si>
  <si>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</si>
  <si>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</si>
  <si>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</si>
  <si>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</si>
  <si>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</si>
  <si>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</si>
  <si>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</si>
  <si>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</si>
  <si>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</si>
  <si>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</si>
  <si>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</si>
  <si>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</si>
  <si>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</si>
  <si>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</si>
  <si>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</si>
  <si>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</si>
  <si>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</si>
  <si>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</si>
  <si>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</si>
  <si>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</si>
  <si>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</si>
  <si>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</si>
  <si>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</si>
  <si>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</si>
  <si>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</si>
  <si>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</si>
  <si>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</si>
  <si>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</si>
  <si>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</si>
  <si>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</si>
  <si>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</si>
  <si>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</si>
  <si>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</si>
  <si>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</si>
  <si>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</si>
  <si>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</si>
  <si>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</si>
  <si>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</si>
  <si>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</si>
  <si>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</si>
  <si>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</si>
  <si>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</si>
  <si>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</si>
  <si>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</si>
  <si>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</si>
  <si>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</si>
  <si>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</si>
  <si>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</si>
  <si>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</si>
  <si>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</si>
  <si>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</si>
  <si>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</si>
  <si>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</si>
  <si>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</si>
  <si>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</si>
  <si>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</si>
  <si>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</si>
  <si>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</si>
  <si>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</si>
  <si>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</si>
  <si>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</si>
  <si>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</si>
  <si>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</si>
  <si>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</si>
  <si>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</si>
  <si>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</si>
  <si>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</si>
  <si>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</si>
  <si>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</si>
  <si>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</si>
  <si>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</si>
  <si>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</si>
  <si>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</si>
  <si>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</si>
  <si>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</si>
  <si>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</si>
  <si>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</si>
  <si>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</si>
  <si>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</si>
  <si>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</si>
  <si>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</si>
  <si>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</si>
  <si>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</si>
  <si>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</si>
  <si>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</si>
  <si>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</si>
  <si>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</si>
  <si>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</si>
  <si>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</si>
  <si>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</si>
  <si>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</si>
  <si>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</si>
  <si>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</si>
  <si>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</si>
  <si>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</si>
  <si>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</si>
  <si>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</si>
  <si>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</si>
  <si>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</si>
  <si>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</si>
  <si>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</si>
  <si>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</si>
  <si>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</si>
  <si>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</si>
  <si>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</si>
  <si>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</si>
  <si>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</si>
  <si>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</si>
  <si>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</si>
  <si>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</si>
  <si>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</si>
  <si>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</si>
  <si>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</si>
  <si>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</si>
  <si>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</si>
  <si>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</si>
  <si>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</si>
  <si>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</si>
  <si>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</si>
  <si>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</si>
  <si>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</si>
  <si>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</si>
  <si>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</si>
  <si>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</si>
  <si>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</si>
  <si>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</si>
  <si>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</si>
  <si>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</si>
  <si>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</si>
  <si>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</si>
  <si>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</si>
  <si>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</si>
  <si>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</si>
  <si>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</si>
  <si>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</si>
  <si>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</si>
  <si>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</si>
  <si>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</si>
  <si>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</si>
  <si>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</si>
  <si>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</si>
  <si>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</si>
  <si>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</si>
  <si>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</si>
  <si>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</si>
  <si>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</si>
  <si>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</si>
  <si>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</si>
  <si>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</si>
  <si>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</si>
  <si>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</si>
  <si>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</si>
  <si>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</si>
  <si>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</si>
  <si>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</si>
  <si>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</si>
  <si>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</si>
  <si>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</si>
  <si>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</si>
  <si>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</si>
  <si>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</si>
  <si>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</si>
  <si>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</si>
  <si>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</si>
  <si>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</si>
  <si>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</si>
  <si>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</si>
  <si>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</si>
  <si>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</si>
  <si>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</si>
  <si>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</si>
  <si>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</si>
  <si>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</si>
  <si>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</si>
  <si>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</si>
  <si>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</si>
  <si>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</si>
  <si>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</si>
  <si>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</si>
  <si>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</si>
  <si>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</si>
  <si>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</si>
  <si>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</si>
  <si>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</si>
  <si>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</si>
  <si>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</si>
  <si>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</si>
  <si>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</si>
  <si>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</si>
  <si>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</si>
  <si>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</si>
  <si>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</si>
  <si>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</si>
  <si>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</si>
  <si>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</si>
  <si>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</si>
  <si>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</si>
  <si>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</si>
  <si>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</si>
  <si>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</si>
  <si>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</si>
  <si>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</si>
  <si>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</si>
  <si>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</si>
  <si>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</si>
  <si>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</si>
  <si>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</si>
  <si>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</si>
  <si>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</si>
  <si>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</si>
  <si>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</si>
  <si>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</si>
  <si>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</si>
  <si>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</si>
  <si>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</si>
  <si>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</si>
  <si>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</si>
  <si>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</si>
  <si>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</si>
  <si>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</si>
  <si>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</si>
  <si>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</si>
  <si>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</si>
  <si>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</si>
  <si>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</si>
  <si>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</si>
  <si>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</si>
  <si>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</si>
  <si>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</si>
  <si>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</si>
  <si>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</si>
  <si>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</si>
  <si>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</si>
  <si>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</si>
  <si>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</si>
  <si>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</si>
  <si>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</si>
  <si>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</si>
  <si>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</si>
  <si>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</si>
  <si>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</si>
  <si>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</si>
  <si>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</si>
  <si>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</si>
  <si>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</si>
  <si>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</si>
  <si>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</si>
  <si>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</si>
  <si>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</si>
  <si>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</si>
  <si>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</si>
  <si>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</si>
  <si>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</si>
  <si>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</si>
  <si>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</si>
  <si>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</si>
  <si>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</si>
  <si>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</si>
  <si>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</si>
  <si>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</si>
  <si>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</si>
  <si>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</si>
  <si>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</si>
  <si>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</si>
  <si>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</si>
  <si>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</si>
  <si>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</si>
  <si>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</si>
  <si>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</si>
  <si>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</si>
  <si>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</si>
  <si>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</si>
  <si>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</si>
  <si>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</si>
  <si>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</si>
  <si>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</si>
  <si>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</si>
  <si>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</si>
  <si>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</si>
  <si>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</si>
  <si>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</si>
  <si>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</si>
  <si>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</si>
  <si>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</si>
  <si>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</si>
  <si>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</si>
  <si>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</si>
  <si>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</si>
  <si>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</si>
  <si>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</si>
  <si>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</si>
  <si>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</si>
  <si>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</si>
  <si>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</si>
  <si>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</si>
  <si>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</si>
  <si>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</si>
  <si>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</si>
  <si>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</si>
  <si>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</si>
  <si>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</si>
  <si>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</si>
  <si>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</si>
  <si>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</si>
  <si>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</si>
  <si>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</si>
  <si>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</si>
  <si>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</si>
  <si>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</si>
  <si>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</si>
  <si>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</si>
  <si>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</si>
  <si>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</si>
  <si>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</si>
  <si>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</si>
  <si>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</si>
  <si>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</si>
  <si>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</si>
  <si>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</si>
  <si>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</si>
  <si>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</si>
  <si>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</si>
  <si>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</si>
  <si>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</si>
  <si>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</si>
  <si>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</si>
  <si>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</si>
  <si>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</si>
  <si>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</si>
  <si>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</si>
  <si>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</si>
  <si>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</si>
  <si>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</si>
  <si>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</si>
  <si>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</si>
  <si>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</si>
  <si>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</si>
  <si>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</si>
  <si>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</si>
  <si>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</si>
  <si>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</si>
  <si>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</si>
  <si>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</si>
  <si>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</si>
  <si>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</si>
  <si>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</si>
  <si>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</si>
  <si>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</si>
  <si>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</si>
  <si>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</si>
  <si>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</si>
  <si>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</si>
  <si>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</si>
  <si>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</si>
  <si>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</si>
  <si>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</si>
  <si>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</si>
  <si>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</si>
  <si>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</si>
  <si>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</si>
  <si>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</si>
  <si>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</si>
  <si>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</si>
  <si>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</si>
  <si>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</si>
  <si>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</si>
  <si>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</si>
  <si>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</si>
  <si>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</si>
  <si>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</si>
  <si>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</si>
  <si>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</si>
  <si>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</si>
  <si>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</si>
  <si>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</si>
  <si>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</si>
  <si>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</si>
  <si>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</si>
  <si>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</si>
  <si>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</si>
  <si>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</si>
  <si>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</si>
  <si>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</si>
  <si>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</si>
  <si>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</si>
  <si>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</si>
  <si>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</si>
  <si>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</si>
  <si>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</si>
  <si>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</si>
  <si>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</si>
  <si>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</si>
  <si>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</si>
  <si>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</si>
  <si>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</si>
  <si>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</si>
  <si>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</si>
  <si>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</si>
  <si>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</si>
  <si>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</si>
  <si>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</si>
  <si>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</si>
  <si>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</si>
  <si>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</si>
  <si>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</si>
  <si>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</si>
  <si>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</si>
  <si>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</si>
  <si>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</si>
  <si>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</si>
  <si>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</si>
  <si>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</si>
  <si>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</si>
  <si>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</si>
  <si>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</si>
  <si>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</si>
  <si>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</si>
  <si>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</si>
  <si>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</si>
  <si>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</si>
  <si>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</si>
  <si>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</si>
  <si>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</si>
  <si>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</si>
  <si>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</si>
  <si>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</si>
  <si>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</si>
  <si>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</si>
  <si>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</si>
  <si>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</si>
  <si>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</si>
  <si>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</si>
  <si>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</si>
  <si>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</si>
  <si>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</si>
  <si>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</si>
  <si>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</si>
  <si>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</si>
  <si>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</si>
  <si>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</si>
  <si>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</si>
  <si>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</si>
  <si>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</si>
  <si>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</si>
  <si>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</si>
  <si>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</si>
  <si>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</si>
  <si>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</si>
  <si>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</si>
  <si>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</si>
  <si>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</si>
  <si>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</si>
  <si>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</si>
  <si>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</si>
  <si>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</si>
  <si>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</si>
  <si>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</si>
  <si>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</si>
  <si>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</si>
  <si>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</si>
  <si>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</si>
  <si>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</si>
  <si>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</si>
  <si>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</si>
  <si>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</si>
  <si>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</si>
  <si>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</si>
  <si>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</si>
  <si>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</si>
  <si>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</si>
  <si>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</si>
  <si>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</si>
  <si>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</si>
  <si>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</si>
  <si>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</si>
  <si>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</si>
  <si>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</si>
  <si>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</si>
  <si>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</si>
  <si>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</si>
  <si>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</si>
  <si>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</si>
  <si>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</si>
  <si>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</si>
  <si>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</si>
  <si>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</si>
  <si>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</si>
  <si>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</si>
  <si>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</si>
  <si>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</si>
  <si>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</si>
  <si>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</si>
  <si>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</si>
  <si>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</si>
  <si>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</si>
  <si>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</si>
  <si>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</si>
  <si>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</si>
  <si>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</si>
  <si>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</si>
  <si>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</si>
  <si>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</si>
  <si>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</si>
  <si>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</si>
  <si>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</si>
  <si>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</si>
  <si>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</si>
  <si>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</si>
  <si>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</si>
  <si>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</si>
  <si>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</si>
  <si>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</si>
  <si>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</si>
  <si>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</si>
  <si>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</si>
  <si>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</si>
  <si>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</si>
  <si>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</si>
  <si>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</si>
  <si>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</si>
  <si>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</si>
  <si>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</si>
  <si>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</si>
  <si>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</si>
  <si>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</si>
  <si>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</si>
  <si>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</si>
  <si>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</si>
  <si>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</si>
  <si>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</si>
  <si>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</si>
  <si>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</si>
  <si>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</si>
  <si>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</si>
  <si>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</si>
  <si>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</si>
  <si>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</si>
  <si>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</si>
  <si>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</si>
  <si>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</si>
  <si>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</si>
  <si>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</si>
  <si>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</si>
  <si>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</si>
  <si>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</si>
  <si>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</si>
  <si>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</si>
  <si>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</si>
  <si>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</si>
  <si>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</si>
  <si>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</si>
  <si>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</si>
  <si>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</si>
  <si>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</si>
  <si>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</si>
  <si>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</si>
  <si>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</si>
  <si>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</si>
  <si>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</si>
  <si>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</si>
  <si>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</si>
  <si>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</si>
  <si>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</si>
  <si>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</si>
  <si>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</si>
  <si>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</si>
  <si>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</si>
  <si>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</si>
  <si>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</si>
  <si>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</si>
  <si>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</si>
  <si>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</si>
  <si>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</si>
  <si>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</si>
  <si>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</si>
  <si>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</si>
  <si>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</si>
  <si>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</si>
  <si>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</si>
  <si>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</si>
  <si>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</si>
  <si>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</si>
  <si>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</si>
  <si>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</si>
  <si>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</si>
  <si>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</si>
  <si>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</si>
  <si>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</si>
  <si>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</si>
  <si>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</si>
  <si>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</si>
  <si>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</si>
  <si>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</si>
  <si>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</si>
  <si>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</si>
  <si>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</si>
  <si>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</si>
  <si>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</si>
  <si>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</si>
  <si>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</si>
  <si>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</si>
  <si>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</si>
  <si>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</si>
  <si>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</si>
  <si>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</si>
  <si>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</si>
  <si>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</si>
  <si>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</si>
  <si>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</si>
  <si>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</si>
  <si>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</si>
  <si>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</si>
  <si>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</si>
  <si>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</si>
  <si>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</si>
  <si>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</si>
  <si>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</si>
  <si>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</si>
  <si>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</si>
  <si>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</si>
  <si>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</si>
  <si>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</si>
  <si>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</si>
  <si>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</si>
  <si>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</si>
  <si>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</si>
  <si>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</si>
  <si>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</si>
  <si>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</si>
  <si>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</si>
  <si>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</si>
  <si>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</si>
  <si>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</si>
  <si>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</si>
  <si>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</si>
  <si>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</si>
  <si>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</si>
  <si>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</si>
  <si>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</si>
  <si>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</si>
  <si>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</si>
  <si>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</si>
  <si>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</si>
  <si>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</si>
  <si>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</si>
  <si>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</si>
  <si>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</si>
  <si>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</si>
  <si>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</si>
  <si>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</si>
  <si>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</si>
  <si>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</si>
  <si>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</si>
  <si>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</si>
  <si>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</si>
  <si>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</si>
  <si>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</si>
  <si>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</si>
  <si>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</si>
  <si>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</si>
  <si>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</si>
  <si>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</si>
  <si>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</si>
  <si>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</si>
  <si>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</si>
  <si>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</si>
  <si>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</si>
  <si>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</si>
  <si>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</si>
  <si>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</si>
  <si>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</si>
  <si>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</si>
  <si>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</si>
  <si>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</si>
  <si>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</si>
  <si>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</si>
  <si>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</si>
  <si>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</si>
  <si>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</si>
  <si>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</si>
  <si>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</si>
  <si>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</si>
  <si>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</si>
  <si>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</si>
  <si>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</si>
  <si>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</si>
  <si>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</si>
  <si>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</si>
  <si>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</si>
  <si>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</si>
  <si>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</si>
  <si>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</si>
  <si>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</si>
  <si>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</si>
  <si>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</si>
  <si>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</si>
  <si>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</si>
  <si>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</si>
  <si>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</si>
  <si>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</si>
  <si>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</si>
  <si>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</si>
  <si>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</si>
  <si>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</si>
  <si>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</si>
  <si>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</si>
  <si>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</si>
  <si>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</si>
  <si>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</si>
  <si>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</si>
  <si>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</si>
  <si>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</si>
  <si>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</si>
  <si>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</si>
  <si>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</si>
  <si>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</si>
  <si>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</si>
  <si>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</si>
  <si>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</si>
  <si>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</si>
  <si>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</si>
  <si>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</si>
  <si>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</si>
  <si>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</si>
  <si>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</si>
  <si>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</si>
  <si>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</si>
  <si>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</si>
  <si>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</si>
  <si>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</si>
  <si>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</si>
  <si>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</si>
  <si>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</si>
  <si>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</si>
  <si>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</si>
  <si>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</si>
  <si>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</si>
  <si>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</si>
  <si>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</si>
  <si>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</si>
  <si>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</si>
  <si>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</si>
  <si>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</si>
  <si>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</si>
  <si>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</si>
  <si>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</si>
  <si>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</si>
  <si>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</si>
  <si>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</si>
  <si>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</si>
  <si>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</si>
  <si>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</si>
  <si>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</si>
  <si>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</si>
  <si>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</si>
  <si>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</si>
  <si>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</si>
  <si>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</si>
  <si>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</si>
  <si>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</si>
  <si>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</si>
  <si>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</si>
  <si>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</si>
  <si>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</si>
  <si>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</si>
  <si>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</si>
  <si>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</si>
  <si>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</si>
  <si>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</si>
  <si>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</si>
  <si>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</si>
  <si>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</si>
  <si>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</si>
  <si>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</si>
  <si>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</si>
  <si>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</si>
  <si>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</si>
  <si>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</si>
  <si>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</si>
  <si>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</si>
  <si>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</si>
  <si>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</si>
  <si>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</si>
  <si>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</si>
  <si>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</si>
  <si>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</si>
  <si>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</si>
  <si>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</si>
  <si>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</si>
  <si>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</si>
  <si>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</si>
  <si>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</si>
  <si>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</si>
  <si>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</si>
  <si>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</si>
  <si>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</si>
  <si>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</si>
  <si>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</si>
  <si>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</si>
  <si>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</si>
  <si>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</si>
  <si>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</si>
  <si>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</si>
  <si>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</si>
  <si>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</si>
  <si>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</si>
  <si>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</si>
  <si>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</si>
  <si>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</si>
  <si>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</si>
  <si>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</si>
  <si>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</si>
  <si>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</si>
  <si>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</si>
  <si>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</si>
  <si>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</si>
  <si>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</si>
  <si>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</si>
  <si>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</si>
  <si>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</si>
  <si>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</si>
  <si>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</si>
  <si>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</si>
  <si>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</si>
  <si>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</si>
  <si>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</si>
  <si>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</si>
  <si>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</si>
  <si>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</si>
  <si>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</si>
  <si>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</si>
  <si>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</si>
  <si>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</si>
  <si>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</si>
  <si>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</si>
  <si>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</si>
  <si>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</si>
  <si>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</si>
  <si>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</si>
  <si>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</si>
  <si>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</si>
  <si>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</si>
  <si>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</si>
  <si>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</si>
  <si>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</si>
  <si>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</si>
  <si>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</si>
  <si>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</si>
  <si>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</si>
  <si>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</si>
  <si>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</si>
  <si>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</si>
  <si>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</si>
  <si>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</si>
  <si>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</si>
  <si>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</si>
  <si>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</si>
  <si>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</si>
  <si>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</si>
  <si>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</si>
  <si>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</si>
  <si>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</si>
  <si>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</si>
  <si>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</si>
  <si>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</si>
  <si>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</si>
  <si>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</si>
  <si>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</si>
  <si>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</si>
  <si>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</si>
  <si>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</si>
  <si>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</si>
  <si>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</si>
  <si>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</si>
  <si>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</si>
  <si>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</si>
  <si>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</si>
  <si>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</si>
  <si>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</si>
  <si>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</si>
  <si>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</si>
  <si>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</si>
  <si>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</si>
  <si>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</si>
  <si>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</si>
  <si>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</si>
  <si>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</si>
  <si>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</si>
  <si>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</si>
  <si>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</si>
  <si>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</si>
  <si>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</si>
  <si>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</si>
  <si>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</si>
  <si>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</si>
  <si>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</si>
  <si>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</si>
  <si>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</si>
  <si>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</si>
  <si>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</si>
  <si>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</si>
  <si>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</si>
  <si>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</si>
  <si>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</si>
  <si>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</si>
  <si>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</si>
  <si>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</si>
  <si>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</si>
  <si>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</si>
  <si>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</si>
  <si>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</si>
  <si>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</si>
  <si>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</si>
  <si>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</si>
  <si>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</si>
  <si>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</si>
  <si>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</si>
  <si>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</si>
  <si>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</si>
  <si>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</si>
  <si>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</si>
  <si>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</si>
  <si>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</si>
  <si>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</si>
  <si>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</si>
  <si>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</si>
  <si>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</si>
  <si>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</si>
  <si>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</si>
  <si>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</si>
  <si>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</si>
  <si>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</si>
  <si>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</si>
  <si>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</si>
  <si>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</si>
  <si>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</si>
  <si>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</si>
  <si>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</si>
  <si>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</si>
  <si>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</si>
  <si>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</si>
  <si>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</si>
  <si>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</si>
  <si>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</si>
  <si>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</si>
  <si>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</si>
  <si>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</si>
  <si>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</si>
  <si>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</si>
  <si>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</si>
  <si>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</si>
  <si>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</si>
  <si>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</si>
  <si>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</si>
  <si>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</si>
  <si>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</si>
  <si>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</si>
  <si>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</si>
  <si>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</si>
  <si>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</si>
  <si>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</si>
  <si>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</si>
  <si>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</si>
  <si>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</si>
  <si>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</si>
  <si>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</si>
  <si>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</si>
  <si>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</si>
  <si>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</si>
  <si>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</si>
  <si>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</si>
  <si>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</si>
  <si>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</si>
  <si>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</si>
  <si>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</si>
  <si>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</si>
  <si>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</si>
  <si>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</si>
  <si>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</si>
  <si>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</si>
  <si>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</si>
  <si>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</si>
  <si>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</si>
  <si>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</si>
  <si>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</si>
  <si>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</si>
  <si>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</si>
  <si>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</si>
  <si>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</si>
  <si>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</si>
  <si>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</si>
  <si>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</si>
  <si>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</si>
  <si>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</si>
  <si>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</si>
  <si>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</si>
  <si>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</si>
  <si>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</si>
  <si>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</si>
  <si>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</si>
  <si>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</si>
  <si>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</si>
  <si>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</si>
  <si>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</si>
  <si>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</si>
  <si>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</si>
  <si>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</si>
  <si>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</si>
  <si>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</si>
  <si>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</si>
  <si>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</si>
  <si>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</si>
  <si>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</si>
  <si>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</si>
  <si>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</si>
  <si>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</si>
  <si>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</si>
  <si>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</si>
  <si>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</si>
  <si>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</si>
  <si>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</si>
  <si>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</si>
  <si>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</si>
  <si>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</si>
  <si>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</si>
  <si>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</si>
  <si>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</si>
  <si>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</si>
  <si>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</si>
  <si>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</si>
  <si>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</si>
  <si>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</si>
  <si>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</si>
  <si>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</si>
  <si>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</si>
  <si>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</si>
  <si>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</si>
  <si>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</si>
  <si>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</si>
  <si>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</si>
  <si>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</si>
  <si>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</si>
  <si>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</si>
  <si>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</si>
  <si>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</si>
  <si>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</si>
  <si>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</si>
  <si>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</si>
  <si>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</si>
  <si>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</si>
  <si>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</si>
  <si>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</si>
  <si>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</si>
  <si>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</si>
  <si>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</si>
  <si>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</si>
  <si>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</si>
  <si>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</si>
  <si>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</si>
  <si>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</si>
  <si>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</si>
  <si>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</si>
  <si>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</si>
  <si>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</si>
  <si>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</si>
  <si>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</si>
  <si>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</si>
  <si>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</si>
  <si>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</si>
  <si>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</si>
  <si>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</si>
  <si>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</si>
  <si>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</si>
  <si>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</si>
  <si>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</si>
  <si>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</si>
  <si>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</si>
  <si>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</si>
  <si>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</si>
  <si>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</si>
  <si>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</si>
  <si>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</si>
  <si>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</si>
  <si>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</si>
  <si>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</si>
  <si>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</si>
  <si>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</si>
  <si>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</si>
  <si>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</si>
  <si>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</si>
  <si>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</si>
  <si>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</si>
  <si>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</si>
  <si>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</si>
  <si>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</si>
  <si>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</si>
  <si>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</si>
  <si>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</si>
  <si>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</si>
  <si>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</si>
  <si>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</si>
  <si>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</si>
  <si>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</si>
  <si>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</si>
  <si>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</si>
  <si>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</si>
  <si>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</si>
  <si>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</si>
  <si>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</si>
  <si>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</si>
  <si>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</si>
  <si>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</si>
  <si>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</si>
  <si>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</si>
  <si>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</si>
  <si>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</si>
  <si>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</si>
  <si>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</si>
  <si>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</si>
  <si>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</si>
  <si>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</si>
  <si>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</si>
  <si>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</si>
  <si>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</si>
  <si>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</si>
  <si>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</si>
  <si>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</si>
  <si>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</si>
  <si>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</si>
  <si>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</si>
  <si>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</si>
  <si>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</si>
  <si>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</si>
  <si>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</si>
  <si>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</si>
  <si>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</si>
  <si>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</si>
  <si>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</si>
  <si>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</si>
  <si>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</si>
  <si>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</si>
  <si>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</si>
  <si>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</si>
  <si>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</si>
  <si>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</si>
  <si>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</si>
  <si>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</si>
  <si>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</si>
  <si>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</si>
  <si>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</si>
  <si>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</si>
  <si>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</si>
  <si>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</si>
  <si>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</si>
  <si>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</si>
  <si>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</si>
  <si>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</si>
  <si>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</si>
  <si>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</si>
  <si>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</si>
  <si>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</si>
  <si>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</si>
  <si>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</si>
  <si>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</si>
  <si>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</si>
  <si>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</si>
  <si>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</si>
  <si>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</si>
  <si>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</si>
  <si>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</si>
  <si>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</si>
  <si>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</si>
  <si>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</si>
  <si>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</si>
  <si>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</si>
  <si>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</si>
  <si>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</si>
  <si>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</si>
  <si>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</si>
  <si>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</si>
  <si>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</si>
  <si>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</si>
  <si>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</si>
  <si>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</si>
  <si>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</si>
  <si>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</si>
  <si>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</si>
  <si>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</si>
  <si>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</si>
  <si>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</si>
  <si>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</si>
  <si>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</si>
  <si>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</si>
  <si>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</si>
  <si>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</si>
  <si>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</si>
  <si>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</si>
  <si>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</si>
  <si>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</si>
  <si>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</si>
  <si>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</si>
  <si>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</si>
  <si>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</si>
  <si>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</si>
  <si>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</si>
  <si>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</si>
  <si>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</si>
  <si>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</si>
  <si>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</si>
  <si>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</si>
  <si>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</si>
  <si>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</si>
  <si>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</si>
  <si>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</si>
  <si>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</si>
  <si>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</si>
  <si>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</si>
  <si>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</si>
  <si>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</si>
  <si>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</si>
  <si>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</si>
  <si>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</si>
  <si>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</si>
  <si>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</si>
  <si>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</si>
  <si>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</si>
  <si>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</si>
  <si>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</si>
  <si>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</si>
  <si>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</si>
  <si>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</si>
  <si>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</si>
  <si>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</si>
  <si>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</si>
  <si>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</si>
  <si>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</si>
  <si>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</si>
  <si>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</si>
  <si>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</si>
  <si>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</si>
  <si>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</si>
  <si>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</si>
  <si>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</si>
  <si>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</si>
  <si>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</si>
  <si>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</si>
  <si>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</si>
  <si>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</si>
  <si>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</si>
  <si>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</si>
  <si>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</si>
  <si>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</si>
  <si>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</si>
  <si>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</si>
  <si>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</si>
  <si>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</si>
  <si>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</si>
  <si>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</si>
  <si>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</si>
  <si>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</si>
  <si>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</si>
  <si>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</si>
  <si>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</si>
  <si>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</si>
  <si>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</si>
  <si>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</si>
  <si>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</si>
  <si>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</si>
  <si>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</si>
  <si>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</si>
  <si>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</si>
  <si>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</si>
  <si>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</si>
  <si>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</si>
  <si>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</si>
  <si>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</si>
  <si>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</si>
  <si>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</si>
  <si>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</si>
  <si>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</si>
  <si>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</si>
  <si>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</si>
  <si>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</si>
  <si>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</si>
  <si>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</si>
  <si>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</si>
  <si>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</si>
  <si>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</si>
  <si>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</si>
  <si>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</si>
  <si>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</si>
  <si>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</si>
  <si>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</si>
  <si>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</si>
  <si>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</si>
  <si>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</si>
  <si>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</si>
  <si>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</si>
  <si>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</si>
  <si>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</si>
  <si>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</si>
  <si>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</si>
  <si>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</si>
  <si>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</si>
  <si>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</si>
  <si>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</si>
  <si>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</si>
  <si>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</si>
  <si>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</si>
  <si>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</si>
  <si>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</si>
  <si>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</si>
  <si>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</si>
  <si>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</si>
  <si>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</si>
  <si>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</si>
  <si>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</si>
  <si>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</si>
  <si>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</si>
  <si>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</si>
  <si>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</si>
  <si>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</si>
  <si>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</si>
  <si>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</si>
  <si>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</si>
  <si>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</si>
  <si>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</si>
  <si>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</si>
  <si>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</si>
  <si>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</si>
  <si>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</si>
  <si>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</si>
  <si>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</si>
  <si>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</si>
  <si>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</si>
  <si>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</si>
  <si>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</si>
  <si>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</si>
  <si>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</si>
  <si>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</si>
  <si>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</si>
  <si>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</si>
  <si>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</si>
  <si>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</si>
  <si>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</si>
  <si>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</si>
  <si>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</si>
  <si>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</si>
  <si>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</si>
  <si>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</si>
  <si>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</si>
  <si>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</si>
  <si>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</si>
  <si>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</si>
  <si>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</si>
  <si>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</si>
  <si>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</si>
  <si>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</si>
  <si>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</si>
  <si>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</si>
  <si>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</si>
  <si>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</si>
  <si>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</si>
  <si>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</si>
  <si>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</si>
  <si>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</si>
  <si>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</si>
  <si>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</si>
  <si>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</si>
  <si>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</si>
  <si>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</si>
  <si>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</si>
  <si>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</si>
  <si>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</si>
  <si>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</si>
  <si>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</si>
  <si>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</si>
  <si>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</si>
  <si>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</si>
  <si>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</si>
  <si>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</si>
  <si>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</si>
  <si>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</si>
  <si>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</si>
  <si>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</si>
  <si>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</si>
  <si>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</si>
  <si>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</si>
  <si>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</si>
  <si>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</si>
  <si>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</si>
  <si>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</si>
  <si>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</si>
  <si>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</si>
  <si>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</si>
  <si>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</si>
  <si>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</si>
  <si>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</si>
  <si>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</si>
  <si>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</si>
  <si>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</si>
  <si>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</si>
  <si>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</si>
  <si>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</si>
  <si>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</si>
  <si>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</si>
  <si>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</si>
  <si>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</si>
  <si>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</si>
  <si>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</si>
  <si>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</si>
  <si>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</si>
  <si>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</si>
  <si>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</si>
  <si>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</si>
  <si>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</si>
  <si>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</si>
  <si>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</si>
  <si>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</si>
  <si>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</si>
  <si>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</si>
  <si>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</si>
  <si>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</si>
  <si>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</si>
  <si>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</si>
  <si>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</si>
  <si>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</si>
  <si>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</si>
  <si>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</si>
  <si>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</si>
  <si>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</si>
  <si>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</si>
  <si>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</si>
  <si>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</si>
  <si>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</si>
  <si>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</si>
  <si>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</si>
  <si>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</si>
  <si>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</si>
  <si>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</si>
  <si>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</si>
  <si>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</si>
  <si>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</si>
  <si>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</si>
  <si>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</si>
  <si>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</si>
  <si>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</si>
  <si>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</si>
  <si>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</si>
  <si>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</si>
  <si>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</si>
  <si>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</si>
  <si>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</si>
  <si>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</si>
  <si>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</si>
  <si>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</si>
  <si>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</si>
  <si>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</si>
  <si>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</si>
  <si>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</si>
  <si>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</si>
  <si>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</si>
  <si>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</si>
  <si>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</si>
  <si>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</si>
  <si>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</si>
  <si>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</si>
  <si>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</si>
  <si>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</si>
  <si>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</si>
  <si>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</si>
  <si>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</si>
  <si>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</si>
  <si>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</si>
  <si>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</si>
  <si>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</si>
  <si>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</si>
  <si>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</si>
  <si>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</si>
  <si>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</si>
  <si>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</si>
  <si>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</si>
  <si>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</si>
  <si>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</si>
  <si>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</si>
  <si>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</si>
  <si>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</si>
  <si>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</si>
  <si>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</si>
  <si>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</si>
  <si>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</si>
  <si>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</si>
  <si>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</si>
  <si>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</si>
  <si>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</si>
  <si>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</si>
  <si>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</si>
  <si>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</si>
  <si>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</si>
  <si>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</si>
  <si>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</si>
  <si>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</si>
  <si>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</si>
  <si>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</si>
  <si>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</si>
  <si>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</si>
  <si>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</si>
  <si>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</si>
  <si>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</si>
  <si>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</si>
  <si>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</si>
  <si>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</si>
  <si>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</si>
  <si>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</si>
  <si>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</si>
  <si>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</si>
  <si>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</si>
  <si>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</si>
  <si>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</si>
  <si>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</si>
  <si>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</si>
  <si>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</si>
  <si>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</si>
  <si>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</si>
  <si>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</si>
  <si>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</si>
  <si>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</si>
  <si>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</si>
  <si>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</si>
  <si>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</si>
  <si>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</si>
  <si>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</si>
  <si>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</si>
  <si>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</si>
  <si>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</si>
  <si>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</si>
  <si>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</si>
  <si>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</si>
  <si>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</si>
  <si>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</si>
  <si>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</si>
  <si>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</si>
  <si>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</si>
  <si>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</si>
  <si>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</si>
  <si>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</si>
  <si>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</si>
  <si>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</si>
  <si>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</si>
  <si>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</si>
  <si>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</si>
  <si>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</si>
  <si>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</si>
  <si>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</si>
  <si>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</si>
  <si>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</si>
  <si>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</si>
  <si>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</si>
  <si>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</si>
  <si>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</si>
  <si>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</si>
  <si>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</si>
  <si>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</si>
  <si>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</si>
  <si>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</si>
  <si>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</si>
  <si>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</si>
  <si>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</si>
  <si>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</si>
  <si>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</si>
  <si>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</si>
  <si>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</si>
  <si>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</si>
  <si>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</si>
  <si>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</si>
  <si>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</si>
  <si>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</si>
  <si>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</si>
  <si>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</si>
  <si>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</si>
  <si>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</si>
  <si>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</si>
  <si>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</si>
  <si>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</si>
  <si>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</si>
  <si>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</si>
  <si>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</si>
  <si>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</si>
  <si>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</si>
  <si>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</si>
  <si>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</si>
  <si>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</si>
  <si>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</si>
  <si>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</si>
  <si>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</si>
  <si>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</si>
  <si>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</si>
  <si>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</si>
  <si>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</si>
  <si>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</si>
  <si>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</si>
  <si>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</si>
  <si>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</si>
  <si>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</si>
  <si>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</si>
  <si>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</si>
  <si>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</si>
  <si>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</si>
  <si>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</si>
  <si>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</si>
  <si>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</si>
  <si>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</si>
  <si>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</si>
  <si>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</si>
  <si>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</si>
  <si>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</si>
  <si>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</si>
  <si>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</si>
  <si>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</si>
  <si>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</si>
  <si>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</si>
  <si>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</si>
  <si>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</si>
  <si>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</si>
  <si>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</si>
  <si>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</si>
  <si>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</si>
  <si>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</si>
  <si>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</si>
  <si>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</si>
  <si>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</si>
  <si>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</si>
  <si>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</si>
  <si>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</si>
  <si>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</si>
  <si>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</si>
  <si>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</si>
  <si>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</si>
  <si>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</si>
  <si>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</si>
  <si>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</si>
  <si>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</si>
  <si>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</si>
  <si>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</si>
  <si>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</si>
  <si>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</si>
  <si>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</si>
  <si>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</si>
  <si>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</si>
  <si>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</si>
  <si>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</si>
  <si>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</si>
  <si>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</si>
  <si>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</si>
  <si>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</si>
  <si>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</si>
  <si>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</si>
  <si>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</si>
  <si>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</si>
  <si>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</si>
  <si>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</si>
  <si>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</si>
  <si>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</si>
  <si>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</si>
  <si>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</si>
  <si>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</si>
  <si>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</si>
  <si>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</si>
  <si>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</si>
  <si>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</si>
  <si>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</si>
  <si>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</si>
  <si>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</si>
  <si>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</si>
  <si>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</si>
  <si>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</si>
  <si>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</si>
  <si>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</si>
  <si>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</si>
  <si>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</si>
  <si>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</si>
  <si>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</si>
  <si>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</si>
  <si>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</si>
  <si>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</si>
  <si>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</si>
  <si>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</si>
  <si>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</si>
  <si>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</si>
  <si>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</si>
  <si>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</si>
  <si>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</si>
  <si>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</si>
  <si>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</si>
  <si>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</si>
  <si>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</si>
  <si>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</si>
  <si>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</si>
  <si>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</si>
  <si>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</si>
  <si>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</si>
  <si>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</si>
  <si>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</si>
  <si>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</si>
  <si>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</si>
  <si>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</si>
  <si>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</si>
  <si>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</si>
  <si>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</si>
  <si>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</si>
  <si>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</si>
  <si>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</si>
  <si>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</si>
  <si>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</si>
  <si>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</si>
  <si>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</si>
  <si>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</si>
  <si>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</si>
  <si>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</si>
  <si>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</si>
  <si>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</si>
  <si>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</si>
  <si>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</si>
  <si>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</si>
  <si>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</si>
  <si>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</si>
  <si>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</si>
  <si>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</si>
  <si>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</si>
  <si>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</si>
  <si>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</si>
  <si>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</si>
  <si>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</si>
  <si>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</si>
  <si>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</si>
  <si>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</si>
  <si>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</si>
  <si>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</si>
  <si>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</si>
  <si>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</si>
  <si>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</si>
  <si>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</si>
  <si>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</si>
  <si>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</si>
  <si>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</si>
  <si>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</si>
  <si>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</si>
  <si>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</si>
  <si>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</si>
  <si>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</si>
  <si>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</si>
  <si>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</si>
  <si>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</si>
  <si>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</si>
  <si>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</si>
  <si>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</si>
  <si>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</si>
  <si>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</si>
  <si>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</si>
  <si>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</si>
  <si>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</si>
  <si>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</si>
  <si>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</si>
  <si>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</si>
  <si>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</si>
  <si>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</si>
  <si>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</si>
  <si>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</si>
  <si>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</si>
  <si>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</si>
  <si>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</si>
  <si>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</si>
  <si>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</si>
  <si>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</si>
  <si>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</si>
  <si>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</si>
  <si>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</si>
  <si>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</si>
  <si>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</si>
  <si>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</si>
  <si>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</si>
  <si>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</si>
  <si>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</si>
  <si>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</si>
  <si>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</si>
  <si>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</si>
  <si>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</si>
  <si>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</si>
  <si>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</si>
  <si>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</si>
  <si>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</si>
  <si>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</si>
  <si>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</si>
  <si>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</si>
  <si>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</si>
  <si>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</si>
  <si>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</si>
  <si>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</si>
  <si>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</si>
  <si>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</si>
  <si>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</si>
  <si>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</si>
  <si>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</si>
  <si>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</si>
  <si>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</si>
  <si>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</si>
  <si>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</si>
  <si>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</si>
  <si>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</si>
  <si>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</si>
  <si>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</si>
  <si>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</si>
  <si>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</si>
  <si>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</si>
  <si>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</si>
  <si>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</si>
  <si>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</si>
  <si>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</si>
  <si>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</si>
  <si>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</si>
  <si>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</si>
  <si>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</si>
  <si>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</si>
  <si>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</si>
  <si>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</si>
  <si>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</si>
  <si>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</si>
  <si>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</si>
  <si>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</si>
  <si>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</si>
  <si>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</si>
  <si>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</si>
  <si>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</si>
  <si>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</si>
  <si>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</si>
  <si>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</si>
  <si>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</si>
  <si>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</si>
  <si>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</si>
  <si>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</si>
  <si>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</si>
  <si>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</si>
  <si>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</si>
  <si>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</si>
  <si>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</si>
  <si>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</si>
  <si>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</si>
  <si>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</si>
  <si>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</si>
  <si>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</si>
  <si>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</si>
  <si>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</si>
  <si>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</si>
  <si>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</si>
  <si>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</si>
  <si>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</si>
  <si>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</si>
  <si>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</si>
  <si>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</si>
  <si>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</si>
  <si>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</si>
  <si>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</si>
  <si>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</si>
  <si>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</si>
  <si>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</si>
  <si>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</si>
  <si>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</si>
  <si>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</si>
  <si>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</si>
  <si>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</si>
  <si>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</si>
  <si>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</si>
  <si>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</si>
  <si>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</si>
  <si>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</si>
  <si>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</si>
  <si>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</si>
  <si>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</si>
  <si>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</si>
  <si>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</si>
  <si>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</si>
  <si>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</si>
  <si>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</si>
  <si>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</si>
  <si>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</si>
  <si>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</si>
  <si>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</si>
  <si>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</si>
  <si>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</si>
  <si>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</si>
  <si>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</si>
  <si>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</si>
  <si>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</si>
  <si>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</si>
  <si>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</si>
  <si>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</si>
  <si>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</si>
  <si>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</si>
  <si>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</si>
  <si>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</si>
  <si>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</si>
  <si>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</si>
  <si>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</si>
  <si>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</si>
  <si>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</si>
  <si>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</si>
  <si>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</si>
  <si>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</si>
  <si>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</si>
  <si>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</si>
  <si>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</si>
  <si>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</si>
  <si>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</si>
  <si>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</si>
  <si>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</si>
  <si>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</si>
  <si>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</si>
  <si>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</si>
  <si>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</si>
  <si>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</si>
  <si>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</si>
  <si>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</si>
  <si>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</si>
  <si>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</si>
  <si>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</si>
  <si>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</si>
  <si>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</si>
  <si>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</si>
  <si>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</si>
  <si>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</si>
  <si>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</si>
  <si>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</si>
  <si>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</si>
  <si>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</si>
  <si>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</si>
  <si>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</si>
  <si>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</si>
  <si>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</si>
  <si>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</si>
  <si>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</si>
  <si>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</si>
  <si>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</si>
  <si>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</si>
  <si>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</si>
  <si>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</si>
  <si>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</si>
  <si>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</si>
  <si>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</si>
  <si>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</si>
  <si>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</si>
  <si>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</si>
  <si>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</si>
  <si>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</si>
  <si>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</si>
  <si>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</si>
  <si>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</si>
  <si>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</si>
  <si>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</si>
  <si>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</si>
  <si>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</si>
  <si>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</si>
  <si>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</si>
  <si>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</si>
  <si>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</si>
  <si>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</si>
  <si>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</si>
  <si>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</si>
  <si>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</si>
  <si>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</si>
  <si>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</si>
  <si>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</si>
  <si>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</si>
  <si>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</si>
  <si>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</si>
  <si>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</si>
  <si>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</si>
  <si>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</si>
  <si>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</si>
  <si>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</si>
  <si>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</si>
  <si>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</si>
  <si>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</si>
  <si>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</si>
  <si>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</si>
  <si>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</si>
  <si>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</si>
  <si>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</si>
  <si>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</si>
  <si>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</si>
  <si>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</si>
  <si>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</si>
  <si>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</si>
  <si>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</si>
  <si>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</si>
  <si>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</si>
  <si>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</si>
  <si>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</si>
  <si>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</si>
  <si>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</si>
  <si>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</si>
  <si>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</si>
  <si>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</si>
  <si>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</si>
  <si>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</si>
  <si>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</si>
  <si>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</si>
  <si>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</si>
  <si>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</si>
  <si>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</si>
  <si>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</si>
  <si>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</si>
  <si>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</si>
  <si>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</si>
  <si>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</si>
  <si>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</si>
  <si>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</si>
  <si>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</si>
  <si>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</si>
  <si>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</si>
  <si>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</si>
  <si>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</si>
  <si>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</si>
  <si>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</si>
  <si>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</si>
  <si>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</si>
  <si>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</si>
  <si>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</si>
  <si>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</si>
  <si>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</si>
  <si>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</si>
  <si>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</si>
  <si>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</si>
  <si>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</si>
  <si>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</si>
  <si>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</si>
  <si>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</si>
  <si>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</si>
  <si>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</si>
  <si>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</si>
  <si>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</si>
  <si>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</si>
  <si>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</si>
  <si>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</si>
  <si>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</si>
  <si>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</si>
  <si>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</si>
  <si>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</si>
  <si>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</si>
  <si>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</si>
  <si>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</si>
  <si>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</si>
  <si>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</si>
  <si>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</si>
  <si>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</si>
  <si>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</si>
  <si>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</si>
  <si>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</si>
  <si>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</si>
  <si>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</si>
  <si>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</si>
  <si>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</si>
  <si>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</si>
  <si>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</si>
  <si>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</si>
  <si>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</si>
  <si>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</si>
  <si>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</si>
  <si>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</si>
  <si>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</si>
  <si>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</si>
  <si>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</si>
  <si>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</si>
  <si>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</si>
  <si>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</si>
  <si>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</si>
  <si>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</si>
  <si>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</si>
  <si>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</si>
  <si>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</si>
  <si>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</si>
  <si>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</si>
  <si>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</si>
  <si>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</si>
  <si>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</si>
  <si>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</si>
  <si>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</si>
  <si>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</si>
  <si>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</si>
  <si>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</si>
  <si>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</si>
  <si>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</si>
  <si>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</si>
  <si>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</si>
  <si>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</si>
  <si>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</si>
  <si>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</si>
  <si>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</si>
  <si>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</si>
  <si>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</si>
  <si>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</si>
  <si>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</si>
  <si>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</si>
  <si>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</si>
  <si>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</si>
  <si>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</si>
  <si>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</si>
  <si>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</si>
  <si>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</si>
  <si>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</si>
  <si>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</si>
  <si>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</si>
  <si>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</si>
  <si>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</si>
  <si>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</si>
  <si>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</si>
  <si>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</si>
  <si>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</si>
  <si>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</si>
  <si>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</si>
  <si>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</si>
  <si>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</si>
  <si>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</si>
  <si>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</si>
  <si>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</si>
  <si>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</si>
  <si>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</si>
  <si>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</si>
  <si>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</si>
  <si>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</si>
  <si>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</si>
  <si>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</si>
  <si>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</si>
  <si>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</si>
  <si>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</si>
  <si>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</si>
  <si>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</si>
  <si>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</si>
  <si>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</si>
  <si>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</si>
  <si>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</si>
  <si>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</si>
  <si>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</si>
  <si>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</si>
  <si>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</si>
  <si>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</si>
  <si>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</si>
  <si>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</si>
  <si>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</si>
  <si>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</si>
  <si>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</si>
  <si>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</si>
  <si>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</si>
  <si>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</si>
  <si>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</si>
  <si>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</si>
  <si>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</si>
  <si>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</si>
  <si>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</si>
  <si>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</si>
  <si>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</si>
  <si>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</si>
  <si>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</si>
  <si>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</si>
  <si>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</si>
  <si>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</si>
  <si>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</si>
  <si>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</si>
  <si>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</si>
  <si>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</si>
  <si>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</si>
  <si>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</si>
  <si>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</si>
  <si>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</si>
  <si>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</si>
  <si>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</si>
  <si>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</si>
  <si>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</si>
  <si>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</si>
  <si>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</si>
  <si>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</si>
  <si>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</si>
  <si>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</si>
  <si>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</si>
  <si>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</si>
  <si>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</si>
  <si>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</si>
  <si>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</si>
  <si>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</si>
  <si>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</si>
  <si>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</si>
  <si>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</si>
  <si>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</si>
  <si>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</si>
  <si>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</si>
  <si>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</si>
  <si>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</si>
  <si>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</si>
  <si>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</si>
  <si>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</si>
  <si>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</si>
  <si>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</si>
  <si>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</si>
  <si>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</si>
  <si>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</si>
  <si>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</si>
  <si>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</si>
  <si>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</si>
  <si>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</si>
  <si>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</si>
  <si>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</si>
  <si>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</si>
  <si>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</si>
  <si>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</si>
  <si>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</si>
  <si>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</si>
  <si>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</si>
  <si>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</si>
  <si>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</si>
  <si>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</si>
  <si>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</si>
  <si>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</si>
  <si>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</si>
  <si>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</si>
  <si>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</si>
  <si>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</si>
  <si>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</si>
  <si>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</si>
  <si>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</si>
  <si>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</si>
  <si>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</si>
  <si>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</si>
  <si>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</si>
  <si>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</si>
  <si>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</si>
  <si>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</si>
  <si>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</si>
  <si>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</si>
  <si>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</si>
  <si>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</si>
  <si>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</si>
  <si>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</si>
  <si>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</si>
  <si>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</si>
  <si>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</si>
  <si>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</si>
  <si>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</si>
  <si>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</si>
  <si>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</si>
  <si>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</si>
  <si>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</si>
  <si>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</si>
  <si>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</si>
  <si>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</si>
  <si>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</si>
  <si>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</si>
  <si>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</si>
  <si>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</si>
  <si>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</si>
  <si>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</si>
  <si>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</si>
  <si>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</si>
  <si>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</si>
  <si>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</si>
  <si>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</si>
  <si>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</si>
  <si>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</si>
  <si>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</si>
  <si>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</si>
  <si>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</si>
  <si>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</si>
  <si>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</si>
  <si>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</si>
  <si>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</si>
  <si>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</si>
  <si>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</si>
  <si>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</si>
  <si>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</si>
  <si>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</si>
  <si>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</si>
  <si>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</si>
  <si>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</si>
  <si>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</si>
  <si>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</si>
  <si>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</si>
  <si>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</si>
  <si>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</si>
  <si>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</si>
  <si>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</si>
  <si>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</si>
  <si>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</si>
  <si>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</si>
  <si>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</si>
  <si>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</si>
  <si>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</si>
  <si>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</si>
  <si>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</si>
  <si>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</si>
  <si>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</si>
  <si>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</si>
  <si>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</si>
  <si>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</si>
  <si>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</si>
  <si>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</si>
  <si>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</si>
  <si>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</si>
  <si>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</si>
  <si>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</si>
  <si>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</si>
  <si>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</si>
  <si>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</si>
  <si>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</si>
  <si>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</si>
  <si>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</si>
  <si>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</si>
  <si>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</si>
  <si>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</si>
  <si>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</si>
  <si>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</si>
  <si>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</si>
  <si>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</si>
  <si>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</si>
  <si>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</si>
  <si>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</si>
  <si>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</si>
  <si>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</si>
  <si>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</si>
  <si>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</si>
  <si>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</si>
  <si>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</si>
  <si>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</si>
  <si>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</si>
  <si>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</si>
  <si>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</si>
  <si>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</si>
  <si>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</si>
  <si>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</si>
  <si>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</si>
  <si>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</si>
  <si>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</si>
  <si>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</si>
  <si>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</si>
  <si>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</si>
  <si>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</si>
  <si>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</si>
  <si>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</si>
  <si>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</si>
  <si>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</si>
  <si>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</si>
  <si>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</si>
  <si>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</si>
  <si>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</si>
  <si>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</si>
  <si>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</si>
  <si>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</si>
  <si>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</si>
  <si>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</si>
  <si>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</si>
  <si>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</si>
  <si>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</si>
  <si>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</si>
  <si>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</si>
  <si>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</si>
  <si>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</si>
  <si>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</si>
  <si>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</si>
  <si>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</si>
  <si>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</si>
  <si>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</si>
  <si>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</si>
  <si>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</si>
  <si>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</si>
  <si>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</si>
  <si>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</si>
  <si>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</si>
  <si>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</si>
  <si>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</si>
  <si>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</si>
  <si>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</si>
  <si>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</si>
  <si>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</si>
  <si>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</si>
  <si>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</si>
  <si>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</si>
  <si>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</si>
  <si>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</si>
  <si>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</si>
  <si>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</si>
  <si>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</si>
  <si>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</si>
  <si>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</si>
  <si>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</si>
  <si>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</si>
  <si>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</si>
  <si>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</si>
  <si>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</si>
  <si>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</si>
  <si>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</si>
  <si>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</si>
  <si>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</si>
  <si>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</si>
  <si>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</si>
  <si>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</si>
  <si>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</si>
  <si>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</si>
  <si>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</si>
  <si>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</si>
  <si>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</si>
  <si>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</si>
  <si>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</si>
  <si>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</si>
  <si>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</si>
  <si>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</si>
  <si>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</si>
  <si>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</si>
  <si>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</si>
  <si>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</si>
  <si>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</si>
  <si>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</si>
  <si>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</si>
  <si>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</si>
  <si>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</si>
  <si>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</si>
  <si>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</si>
  <si>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</si>
  <si>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</si>
  <si>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</si>
  <si>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</si>
  <si>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</si>
  <si>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</si>
  <si>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</si>
  <si>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</si>
  <si>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</si>
  <si>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</si>
  <si>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</si>
  <si>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</si>
  <si>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</si>
  <si>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</si>
  <si>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</si>
  <si>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</si>
  <si>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</si>
  <si>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</si>
  <si>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</si>
  <si>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</si>
  <si>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</si>
  <si>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</si>
  <si>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</si>
  <si>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</si>
  <si>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</si>
  <si>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</si>
  <si>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</si>
  <si>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</si>
  <si>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</si>
  <si>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</si>
  <si>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</si>
  <si>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</si>
  <si>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</si>
  <si>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</si>
  <si>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</si>
  <si>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</si>
  <si>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</si>
  <si>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</si>
  <si>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</si>
  <si>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</si>
  <si>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</si>
  <si>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</si>
  <si>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</si>
  <si>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</si>
  <si>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</si>
  <si>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</si>
  <si>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</si>
  <si>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</si>
  <si>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</si>
  <si>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</si>
  <si>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</si>
  <si>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</si>
  <si>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</si>
  <si>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</si>
  <si>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</si>
  <si>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</si>
  <si>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</si>
  <si>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</si>
  <si>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</si>
  <si>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</si>
  <si>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</si>
  <si>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</si>
  <si>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</si>
  <si>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</si>
  <si>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</si>
  <si>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</si>
  <si>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</si>
  <si>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</si>
  <si>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</si>
  <si>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</si>
  <si>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</si>
  <si>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</si>
  <si>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</si>
  <si>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</si>
  <si>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</si>
  <si>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</si>
  <si>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</si>
  <si>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</si>
  <si>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</si>
  <si>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</si>
  <si>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</si>
  <si>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</si>
  <si>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</si>
  <si>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</si>
  <si>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</si>
  <si>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</si>
  <si>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</si>
  <si>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</si>
  <si>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</si>
  <si>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</si>
  <si>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</si>
  <si>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</si>
  <si>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</si>
  <si>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</si>
  <si>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</si>
  <si>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</si>
  <si>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</si>
  <si>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</si>
  <si>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</si>
  <si>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</si>
  <si>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</si>
  <si>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</si>
  <si>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</si>
  <si>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</si>
  <si>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</si>
  <si>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</si>
  <si>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</si>
  <si>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</si>
  <si>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</si>
  <si>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</si>
  <si>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</si>
  <si>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</si>
  <si>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</si>
  <si>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</si>
  <si>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</si>
  <si>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</si>
  <si>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</si>
  <si>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</si>
  <si>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</si>
  <si>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</si>
  <si>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</si>
  <si>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</si>
  <si>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</si>
  <si>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</si>
  <si>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</si>
  <si>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</si>
  <si>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</si>
  <si>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</si>
  <si>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</si>
  <si>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</si>
  <si>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</si>
  <si>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</si>
  <si>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</si>
  <si>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</si>
  <si>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</si>
  <si>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</si>
  <si>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</si>
  <si>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</si>
  <si>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</si>
  <si>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</si>
  <si>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</si>
  <si>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</si>
  <si>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</si>
  <si>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</si>
  <si>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</si>
  <si>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</si>
  <si>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</si>
  <si>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</si>
  <si>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</si>
  <si>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</si>
  <si>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</si>
  <si>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</si>
  <si>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</si>
  <si>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</si>
  <si>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</si>
  <si>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</si>
  <si>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</si>
  <si>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</si>
  <si>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</si>
  <si>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</si>
  <si>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</si>
  <si>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</si>
  <si>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</si>
  <si>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</si>
  <si>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</si>
  <si>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</si>
  <si>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</si>
  <si>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</si>
  <si>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</si>
  <si>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</si>
  <si>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</si>
  <si>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</si>
  <si>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</si>
  <si>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</si>
  <si>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</si>
  <si>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</si>
  <si>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</si>
  <si>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</si>
  <si>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</si>
  <si>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</si>
  <si>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</si>
  <si>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</si>
  <si>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</si>
  <si>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</si>
  <si>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</si>
  <si>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</si>
  <si>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</si>
  <si>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</si>
  <si>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</si>
  <si>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</si>
  <si>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</si>
  <si>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</si>
  <si>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</si>
  <si>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</si>
  <si>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</si>
  <si>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</si>
  <si>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</si>
  <si>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</si>
  <si>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</si>
  <si>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</si>
  <si>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</si>
  <si>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</si>
  <si>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</si>
  <si>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</si>
  <si>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</si>
  <si>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</si>
  <si>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</si>
  <si>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</si>
  <si>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</si>
  <si>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</si>
  <si>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</si>
  <si>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</si>
  <si>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</si>
  <si>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</si>
  <si>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</si>
  <si>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</si>
  <si>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</si>
  <si>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</si>
  <si>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</si>
  <si>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</si>
  <si>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</si>
  <si>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</si>
  <si>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</si>
  <si>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</si>
  <si>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</si>
  <si>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</si>
  <si>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</si>
  <si>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</si>
  <si>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</si>
  <si>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</si>
  <si>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</si>
  <si>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</si>
  <si>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</si>
  <si>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</si>
  <si>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</si>
  <si>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</si>
  <si>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</si>
  <si>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</si>
  <si>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</si>
  <si>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</si>
  <si>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</si>
  <si>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</si>
  <si>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</si>
  <si>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</si>
  <si>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</si>
  <si>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</si>
  <si>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</si>
  <si>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</si>
  <si>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</si>
  <si>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</si>
  <si>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</si>
  <si>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</si>
  <si>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</si>
  <si>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</si>
  <si>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</si>
  <si>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</si>
  <si>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</si>
  <si>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</si>
  <si>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</si>
  <si>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</si>
  <si>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</si>
  <si>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</si>
  <si>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</si>
  <si>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</si>
  <si>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</si>
  <si>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</si>
  <si>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</si>
  <si>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</si>
  <si>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</si>
  <si>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</si>
  <si>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</si>
  <si>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</si>
  <si>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</si>
  <si>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</si>
  <si>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</si>
  <si>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</si>
  <si>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</si>
  <si>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</si>
  <si>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</si>
  <si>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</si>
  <si>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</si>
  <si>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</si>
  <si>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</si>
  <si>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</si>
  <si>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</si>
  <si>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</si>
  <si>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</si>
  <si>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</si>
  <si>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</si>
  <si>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</si>
  <si>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</si>
  <si>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</si>
  <si>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</si>
  <si>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</si>
  <si>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</si>
  <si>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</si>
  <si>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</si>
  <si>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</si>
  <si>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</si>
  <si>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</si>
  <si>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</si>
  <si>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</si>
  <si>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</si>
  <si>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</si>
  <si>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</si>
  <si>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</si>
  <si>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</si>
  <si>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</si>
  <si>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</si>
  <si>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</si>
  <si>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</si>
  <si>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</si>
  <si>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</si>
  <si>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</si>
  <si>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</si>
  <si>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</si>
  <si>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</si>
  <si>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</si>
  <si>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</si>
  <si>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</si>
  <si>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</si>
  <si>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</si>
  <si>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</si>
  <si>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</si>
  <si>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</si>
  <si>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</si>
  <si>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</si>
  <si>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</si>
  <si>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</si>
  <si>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</si>
  <si>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</si>
  <si>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</si>
  <si>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</si>
  <si>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</si>
  <si>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</si>
  <si>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</si>
  <si>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</si>
  <si>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</si>
  <si>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</si>
  <si>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</si>
  <si>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</si>
  <si>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</si>
  <si>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</si>
  <si>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</si>
  <si>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</si>
  <si>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</si>
  <si>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</si>
  <si>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</si>
  <si>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</si>
  <si>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</si>
  <si>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</si>
  <si>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</si>
  <si>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</si>
  <si>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</si>
  <si>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</si>
  <si>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</si>
  <si>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</si>
  <si>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</si>
  <si>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</si>
  <si>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</si>
  <si>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</si>
  <si>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</si>
  <si>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</si>
  <si>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</si>
  <si>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</si>
  <si>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</si>
  <si>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</si>
  <si>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</si>
  <si>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</si>
  <si>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</si>
  <si>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</si>
  <si>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</si>
  <si>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</si>
  <si>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</si>
  <si>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</si>
  <si>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</si>
  <si>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</si>
  <si>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</si>
  <si>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</si>
  <si>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</si>
  <si>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</si>
  <si>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</si>
  <si>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</si>
  <si>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</si>
  <si>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</si>
  <si>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</si>
  <si>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</si>
  <si>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</si>
  <si>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</si>
  <si>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</si>
  <si>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</si>
  <si>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</si>
  <si>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</si>
  <si>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</si>
  <si>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</si>
  <si>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</si>
  <si>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</si>
  <si>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</si>
  <si>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</si>
  <si>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</si>
  <si>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</si>
  <si>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</si>
  <si>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</si>
  <si>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</si>
  <si>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</si>
  <si>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</si>
  <si>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</si>
  <si>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</si>
  <si>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</si>
  <si>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</si>
  <si>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</si>
  <si>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</si>
  <si>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</si>
  <si>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</si>
  <si>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</si>
  <si>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</si>
  <si>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</si>
  <si>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</si>
  <si>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</si>
  <si>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</si>
  <si>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</si>
  <si>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</si>
  <si>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</si>
  <si>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</si>
  <si>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</si>
  <si>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</si>
  <si>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</si>
  <si>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</si>
  <si>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</si>
  <si>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</si>
  <si>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</si>
  <si>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</si>
  <si>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</si>
  <si>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</si>
  <si>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</si>
  <si>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</si>
  <si>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</si>
  <si>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</si>
  <si>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</si>
  <si>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</si>
  <si>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</si>
  <si>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</si>
  <si>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</si>
  <si>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</si>
  <si>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</si>
  <si>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</si>
  <si>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</si>
  <si>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</si>
  <si>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</si>
  <si>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</si>
  <si>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</si>
  <si>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</si>
  <si>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</si>
  <si>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</si>
  <si>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</si>
  <si>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</si>
  <si>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</si>
  <si>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</si>
  <si>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</si>
  <si>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</si>
  <si>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</si>
  <si>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</si>
  <si>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</si>
  <si>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</si>
  <si>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</si>
  <si>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</si>
  <si>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</si>
  <si>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</si>
  <si>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</si>
  <si>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</si>
  <si>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</si>
  <si>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</si>
  <si>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</si>
  <si>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</si>
  <si>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</si>
  <si>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</si>
  <si>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</si>
  <si>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</si>
  <si>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</si>
  <si>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</si>
  <si>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</si>
  <si>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</si>
  <si>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</si>
  <si>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</si>
  <si>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</si>
  <si>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</si>
  <si>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</si>
  <si>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</si>
  <si>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</si>
  <si>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</si>
  <si>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</si>
  <si>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</si>
  <si>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</si>
  <si>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</si>
  <si>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</si>
  <si>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</si>
  <si>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</si>
  <si>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</si>
  <si>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</si>
  <si>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</si>
  <si>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</si>
  <si>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</si>
  <si>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</si>
  <si>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</si>
  <si>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</si>
  <si>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</si>
  <si>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</si>
  <si>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</si>
  <si>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</si>
  <si>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</si>
  <si>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</si>
  <si>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</si>
  <si>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</si>
  <si>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</si>
  <si>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</si>
  <si>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</si>
  <si>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</si>
  <si>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</si>
  <si>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</si>
  <si>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</si>
  <si>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</si>
  <si>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</si>
  <si>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</si>
  <si>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</si>
  <si>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</si>
  <si>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</si>
  <si>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</si>
  <si>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</si>
  <si>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</si>
  <si>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</si>
  <si>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</si>
  <si>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</si>
  <si>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</si>
  <si>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</si>
  <si>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</si>
  <si>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</si>
  <si>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</si>
  <si>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</si>
  <si>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</si>
  <si>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</si>
  <si>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</si>
  <si>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</si>
  <si>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</si>
  <si>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</si>
  <si>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</si>
  <si>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</si>
  <si>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</si>
  <si>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</si>
  <si>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</si>
  <si>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</si>
  <si>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</si>
  <si>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</si>
  <si>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</si>
  <si>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</si>
  <si>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</si>
  <si>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</si>
  <si>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</si>
  <si>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</si>
  <si>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</si>
  <si>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</si>
  <si>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</si>
  <si>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</si>
  <si>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</si>
  <si>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</si>
  <si>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</si>
  <si>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</si>
  <si>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</si>
  <si>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</si>
  <si>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</si>
  <si>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</si>
  <si>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</si>
  <si>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</si>
  <si>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</si>
  <si>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</si>
  <si>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</si>
  <si>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</si>
  <si>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</si>
  <si>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</si>
  <si>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</si>
  <si>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</si>
  <si>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</si>
  <si>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</si>
  <si>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</si>
  <si>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</si>
  <si>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</si>
  <si>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</si>
  <si>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</si>
  <si>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</si>
  <si>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</si>
  <si>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</si>
  <si>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</si>
  <si>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</si>
  <si>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</si>
  <si>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</si>
  <si>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</si>
  <si>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</si>
  <si>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</si>
  <si>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</si>
  <si>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</si>
  <si>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</si>
  <si>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</si>
  <si>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</si>
  <si>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</si>
  <si>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</si>
  <si>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</si>
  <si>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</si>
  <si>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</si>
  <si>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</si>
  <si>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</si>
  <si>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</si>
  <si>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</si>
  <si>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</si>
  <si>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</si>
  <si>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</si>
  <si>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</si>
  <si>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</si>
  <si>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</si>
  <si>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</si>
  <si>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</si>
  <si>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</si>
  <si>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</si>
  <si>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</si>
  <si>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</si>
  <si>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</si>
  <si>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</si>
  <si>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</si>
  <si>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</si>
  <si>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</si>
  <si>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</si>
  <si>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</si>
  <si>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</si>
  <si>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</si>
  <si>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</si>
  <si>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</si>
  <si>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</si>
  <si>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</si>
  <si>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</si>
  <si>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</si>
  <si>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</si>
  <si>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</si>
  <si>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</si>
  <si>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</si>
  <si>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</si>
  <si>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</si>
  <si>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</si>
  <si>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</si>
  <si>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</si>
  <si>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</si>
  <si>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</si>
  <si>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</si>
  <si>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</si>
  <si>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</si>
  <si>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</si>
  <si>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</si>
  <si>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</si>
  <si>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</si>
  <si>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</si>
  <si>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</si>
  <si>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</si>
  <si>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</si>
  <si>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</si>
  <si>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</si>
  <si>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</si>
  <si>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</si>
  <si>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</si>
  <si>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</si>
  <si>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</si>
  <si>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</si>
  <si>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</si>
  <si>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</si>
  <si>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</si>
  <si>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</si>
  <si>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</si>
  <si>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</si>
  <si>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</si>
  <si>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</si>
  <si>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</si>
  <si>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</si>
  <si>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</si>
  <si>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</si>
  <si>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</si>
  <si>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</si>
  <si>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</si>
  <si>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</si>
  <si>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</si>
  <si>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</si>
  <si>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</si>
  <si>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</si>
  <si>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</si>
  <si>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</si>
  <si>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</si>
  <si>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</si>
  <si>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</si>
  <si>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</si>
  <si>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</si>
  <si>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</si>
  <si>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</si>
  <si>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</si>
  <si>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</si>
  <si>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</si>
  <si>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</si>
  <si>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</si>
  <si>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</si>
  <si>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</si>
  <si>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</si>
  <si>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</si>
  <si>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</si>
  <si>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</si>
  <si>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</si>
  <si>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</si>
  <si>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</si>
  <si>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</si>
  <si>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</si>
  <si>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</si>
  <si>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</si>
  <si>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</si>
  <si>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</si>
  <si>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</si>
  <si>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</si>
  <si>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</si>
  <si>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</si>
  <si>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</si>
  <si>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</si>
  <si>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</si>
  <si>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</si>
  <si>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</si>
  <si>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</si>
  <si>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</si>
  <si>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</si>
  <si>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</si>
  <si>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</si>
  <si>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</si>
  <si>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</si>
  <si>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</si>
  <si>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</si>
  <si>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</si>
  <si>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</si>
  <si>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</si>
  <si>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</si>
  <si>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</si>
  <si>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</si>
  <si>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</si>
  <si>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</si>
  <si>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</si>
  <si>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</si>
  <si>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</si>
  <si>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</si>
  <si>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</si>
  <si>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</si>
  <si>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</si>
  <si>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</si>
  <si>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</si>
  <si>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</si>
  <si>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</si>
  <si>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</si>
  <si>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</si>
  <si>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</si>
  <si>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</si>
  <si>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</si>
  <si>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</si>
  <si>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</si>
  <si>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</si>
  <si>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</si>
  <si>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</si>
  <si>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</si>
  <si>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</si>
  <si>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</si>
  <si>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</si>
  <si>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</si>
  <si>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</si>
  <si>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</si>
  <si>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</si>
  <si>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</si>
  <si>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</si>
  <si>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</si>
  <si>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</si>
  <si>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</si>
  <si>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</si>
  <si>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</si>
  <si>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</si>
  <si>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</si>
  <si>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</si>
  <si>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</si>
  <si>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</si>
  <si>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</si>
  <si>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</si>
  <si>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</si>
  <si>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</si>
  <si>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</si>
  <si>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</si>
  <si>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</si>
  <si>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</si>
  <si>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</si>
  <si>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</si>
  <si>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</si>
  <si>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</si>
  <si>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</si>
  <si>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</si>
  <si>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</si>
  <si>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</si>
  <si>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</si>
  <si>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</si>
  <si>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</si>
  <si>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</si>
  <si>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</si>
  <si>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</si>
  <si>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</si>
  <si>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</si>
  <si>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</si>
  <si>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</si>
  <si>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</si>
  <si>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</si>
  <si>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</si>
  <si>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</si>
  <si>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</si>
  <si>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</si>
  <si>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</si>
  <si>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</si>
  <si>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</si>
  <si>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</si>
  <si>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</si>
  <si>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</si>
  <si>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</si>
  <si>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</si>
  <si>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</si>
  <si>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</si>
  <si>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</si>
  <si>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</si>
  <si>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</si>
  <si>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</si>
  <si>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</si>
  <si>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</si>
  <si>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</si>
  <si>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</si>
  <si>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</si>
  <si>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</si>
  <si>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</si>
  <si>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</si>
  <si>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</si>
  <si>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</si>
  <si>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</si>
  <si>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</si>
  <si>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</si>
  <si>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</si>
  <si>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</si>
  <si>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</si>
  <si>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</si>
  <si>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</si>
  <si>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</si>
  <si>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</si>
  <si>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</si>
  <si>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</si>
  <si>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</si>
  <si>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</si>
  <si>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</si>
  <si>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</si>
  <si>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</si>
  <si>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</si>
  <si>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</si>
  <si>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</si>
  <si>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</si>
  <si>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</si>
  <si>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</si>
  <si>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</si>
  <si>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</si>
  <si>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</si>
  <si>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</si>
  <si>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</si>
  <si>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</si>
  <si>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</si>
  <si>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</si>
  <si>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</si>
  <si>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</si>
  <si>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</si>
  <si>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</si>
  <si>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</si>
  <si>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</si>
  <si>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</si>
  <si>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</si>
  <si>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</si>
  <si>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</si>
  <si>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</si>
  <si>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</si>
  <si>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</si>
  <si>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</si>
  <si>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</si>
  <si>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</si>
  <si>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</si>
  <si>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</si>
  <si>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</si>
  <si>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</si>
  <si>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</si>
  <si>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</si>
  <si>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</si>
  <si>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</si>
  <si>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</si>
  <si>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</si>
  <si>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</si>
  <si>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</si>
  <si>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</si>
  <si>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</si>
  <si>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</si>
  <si>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</si>
  <si>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</si>
  <si>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</si>
  <si>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</si>
  <si>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</si>
  <si>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</si>
  <si>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</si>
  <si>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</si>
  <si>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</si>
  <si>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</si>
  <si>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</si>
  <si>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</si>
  <si>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</si>
  <si>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</si>
  <si>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</si>
  <si>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</si>
  <si>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</si>
  <si>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</si>
  <si>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</si>
  <si>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</si>
  <si>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</si>
  <si>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</si>
  <si>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</si>
  <si>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</si>
  <si>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</si>
  <si>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</si>
  <si>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</si>
  <si>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</si>
  <si>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</si>
  <si>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</si>
  <si>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</si>
  <si>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</si>
  <si>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</si>
  <si>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</si>
  <si>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</si>
  <si>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</si>
  <si>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</si>
  <si>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</si>
  <si>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</si>
  <si>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</si>
  <si>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</si>
  <si>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</si>
  <si>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</si>
  <si>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</si>
  <si>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</si>
  <si>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</si>
  <si>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</si>
  <si>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</si>
  <si>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</si>
  <si>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</si>
  <si>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</si>
  <si>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</si>
  <si>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</si>
  <si>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</si>
  <si>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</si>
  <si>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</si>
  <si>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</si>
  <si>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</si>
  <si>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</si>
  <si>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</si>
  <si>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</si>
  <si>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</si>
  <si>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</si>
  <si>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</si>
  <si>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</si>
  <si>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</si>
  <si>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</si>
  <si>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</si>
  <si>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</si>
  <si>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</si>
  <si>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</si>
  <si>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</si>
  <si>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</si>
  <si>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</si>
  <si>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</si>
  <si>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</si>
  <si>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</si>
  <si>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</si>
  <si>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</si>
  <si>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</si>
  <si>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</si>
  <si>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</si>
  <si>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</si>
  <si>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</si>
  <si>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</si>
  <si>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</si>
  <si>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</si>
  <si>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</si>
  <si>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</si>
  <si>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</si>
  <si>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</si>
  <si>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</si>
  <si>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</si>
  <si>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</si>
  <si>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</si>
  <si>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</si>
  <si>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</si>
  <si>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</si>
  <si>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</si>
  <si>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</si>
  <si>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</si>
  <si>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</si>
  <si>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</si>
  <si>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</si>
  <si>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</si>
  <si>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</si>
  <si>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</si>
  <si>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</si>
  <si>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</si>
  <si>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</si>
  <si>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</si>
  <si>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</si>
  <si>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</si>
  <si>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</si>
  <si>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</si>
  <si>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</si>
  <si>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</si>
  <si>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</si>
  <si>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</si>
  <si>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</si>
  <si>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</si>
  <si>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</si>
  <si>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</si>
  <si>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</si>
  <si>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</si>
  <si>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</si>
  <si>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</si>
  <si>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</si>
  <si>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</si>
  <si>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</si>
  <si>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</si>
  <si>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</si>
  <si>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</si>
  <si>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</si>
  <si>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</si>
  <si>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</si>
  <si>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</si>
  <si>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</si>
  <si>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</si>
  <si>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</si>
  <si>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</si>
  <si>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</si>
  <si>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</si>
  <si>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</si>
  <si>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</si>
  <si>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</si>
  <si>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</si>
  <si>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</si>
  <si>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</si>
  <si>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</si>
  <si>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</si>
  <si>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</si>
  <si>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</si>
  <si>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</si>
  <si>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</si>
  <si>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</si>
  <si>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</si>
  <si>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</si>
  <si>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</si>
  <si>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</si>
  <si>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</si>
  <si>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</si>
  <si>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</si>
  <si>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</si>
  <si>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</si>
  <si>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</si>
  <si>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</si>
  <si>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</si>
  <si>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</si>
  <si>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</si>
  <si>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</si>
  <si>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</si>
  <si>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</si>
  <si>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</si>
  <si>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</si>
  <si>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</si>
  <si>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</si>
  <si>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</si>
  <si>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</si>
  <si>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</si>
  <si>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</si>
  <si>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</si>
  <si>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</si>
  <si>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</si>
  <si>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</si>
  <si>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</si>
  <si>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</si>
  <si>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</si>
  <si>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</si>
  <si>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</si>
  <si>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</si>
  <si>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</si>
  <si>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</si>
  <si>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</si>
  <si>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</si>
  <si>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</si>
  <si>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</si>
  <si>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</si>
  <si>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</si>
  <si>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</si>
  <si>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</si>
  <si>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</si>
  <si>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</si>
  <si>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</si>
  <si>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</si>
  <si>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</si>
  <si>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</si>
  <si>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</si>
  <si>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</si>
  <si>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</si>
  <si>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</si>
  <si>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</si>
  <si>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</si>
  <si>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</si>
  <si>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</si>
  <si>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</si>
  <si>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</si>
  <si>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</si>
  <si>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</si>
  <si>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</si>
  <si>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</si>
  <si>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</si>
  <si>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</si>
  <si>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</si>
  <si>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</si>
  <si>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</si>
  <si>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</si>
  <si>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</si>
  <si>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</si>
  <si>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</si>
  <si>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</si>
  <si>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</si>
  <si>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</si>
  <si>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</si>
  <si>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</si>
  <si>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</si>
  <si>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</si>
  <si>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</si>
  <si>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</si>
  <si>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</si>
  <si>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</si>
  <si>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</si>
  <si>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</si>
  <si>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</si>
  <si>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</si>
  <si>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</si>
  <si>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</si>
  <si>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</si>
  <si>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</si>
  <si>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</si>
  <si>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</si>
  <si>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</si>
  <si>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</si>
  <si>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</si>
  <si>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</si>
  <si>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</si>
  <si>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</si>
  <si>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</si>
  <si>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</si>
  <si>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</si>
  <si>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</si>
  <si>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</si>
  <si>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</si>
  <si>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</si>
  <si>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</si>
  <si>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</si>
  <si>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</si>
  <si>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</si>
  <si>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</si>
  <si>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</si>
  <si>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</si>
  <si>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</si>
  <si>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</si>
  <si>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</si>
  <si>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</si>
  <si>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</si>
  <si>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</si>
  <si>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</si>
  <si>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</si>
  <si>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</si>
  <si>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</si>
  <si>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</si>
  <si>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</si>
  <si>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</si>
  <si>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</si>
  <si>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</si>
  <si>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</si>
  <si>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</si>
  <si>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</si>
  <si>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</si>
  <si>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</si>
  <si>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</si>
  <si>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</si>
  <si>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</si>
  <si>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</si>
  <si>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</si>
  <si>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</si>
  <si>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</si>
  <si>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</si>
  <si>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</si>
  <si>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</si>
  <si>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</si>
  <si>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</si>
  <si>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</si>
  <si>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</si>
  <si>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</si>
  <si>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</si>
  <si>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</si>
  <si>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</si>
  <si>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</si>
  <si>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</si>
  <si>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</si>
  <si>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</si>
  <si>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</si>
  <si>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</si>
  <si>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</si>
  <si>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</si>
  <si>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</si>
  <si>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</si>
  <si>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</si>
  <si>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</si>
  <si>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</si>
  <si>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</si>
  <si>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</si>
  <si>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</si>
  <si>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</si>
  <si>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</si>
  <si>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</si>
  <si>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</si>
  <si>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</si>
  <si>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</si>
  <si>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</si>
  <si>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</si>
  <si>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</si>
  <si>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</si>
  <si>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</si>
  <si>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</si>
  <si>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</si>
  <si>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</si>
  <si>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</si>
  <si>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</si>
  <si>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</si>
  <si>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</si>
  <si>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</si>
  <si>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</si>
  <si>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</si>
  <si>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</si>
  <si>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</si>
  <si>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</si>
  <si>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</si>
  <si>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</si>
  <si>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</si>
  <si>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</si>
  <si>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</si>
  <si>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</si>
  <si>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</si>
  <si>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</si>
  <si>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</si>
  <si>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</si>
  <si>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</si>
  <si>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</si>
  <si>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</si>
  <si>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</si>
  <si>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</si>
  <si>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</si>
  <si>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</si>
  <si>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</si>
  <si>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</si>
  <si>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</si>
  <si>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</si>
  <si>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</si>
  <si>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</si>
  <si>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</si>
  <si>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</si>
  <si>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</si>
  <si>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</si>
  <si>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</si>
  <si>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</si>
  <si>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</si>
  <si>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</si>
  <si>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</si>
  <si>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</si>
  <si>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</si>
  <si>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</si>
  <si>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</si>
  <si>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</si>
  <si>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</si>
  <si>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</si>
  <si>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</si>
  <si>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</si>
  <si>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</si>
  <si>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</si>
  <si>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</si>
  <si>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</si>
  <si>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</si>
  <si>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</si>
  <si>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</si>
  <si>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</si>
  <si>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</si>
  <si>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</si>
  <si>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</si>
  <si>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</si>
  <si>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</si>
  <si>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</si>
  <si>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</si>
  <si>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</si>
  <si>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</si>
  <si>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</si>
  <si>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</si>
  <si>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</si>
  <si>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</si>
  <si>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</si>
  <si>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</si>
  <si>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</si>
  <si>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</si>
  <si>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</si>
  <si>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</si>
  <si>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</si>
  <si>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</si>
  <si>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</si>
  <si>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</si>
  <si>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</si>
  <si>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</si>
  <si>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</si>
  <si>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</si>
  <si>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</si>
  <si>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</si>
  <si>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</si>
  <si>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</si>
  <si>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</si>
  <si>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</si>
  <si>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</si>
  <si>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</si>
  <si>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</si>
  <si>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</si>
  <si>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</si>
  <si>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</si>
  <si>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</si>
  <si>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</si>
  <si>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</si>
  <si>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</si>
  <si>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</si>
  <si>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</si>
  <si>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</si>
  <si>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</si>
  <si>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</si>
  <si>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</si>
  <si>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</si>
  <si>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</si>
  <si>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</si>
  <si>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</si>
  <si>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</si>
  <si>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</si>
  <si>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</si>
  <si>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</si>
  <si>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</si>
  <si>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</si>
  <si>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</si>
  <si>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</si>
  <si>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</si>
  <si>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</si>
  <si>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</si>
  <si>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</si>
  <si>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</si>
  <si>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</si>
  <si>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</si>
  <si>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</si>
  <si>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</si>
  <si>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</si>
  <si>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</si>
  <si>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</si>
  <si>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</si>
  <si>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</si>
  <si>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</si>
  <si>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</si>
  <si>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</si>
  <si>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</si>
  <si>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</si>
  <si>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</si>
  <si>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</si>
  <si>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</si>
  <si>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</si>
  <si>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</si>
  <si>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</si>
  <si>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</si>
  <si>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</si>
  <si>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</si>
  <si>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</si>
  <si>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</si>
  <si>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</si>
  <si>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</si>
  <si>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</si>
  <si>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</si>
  <si>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</si>
  <si>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</si>
  <si>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</si>
  <si>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</si>
  <si>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</si>
  <si>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</si>
  <si>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</si>
  <si>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</si>
  <si>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</si>
  <si>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</si>
  <si>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</si>
  <si>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</si>
  <si>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</si>
  <si>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</si>
  <si>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</si>
  <si>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</si>
  <si>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</si>
  <si>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</si>
  <si>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</si>
  <si>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</si>
  <si>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</si>
  <si>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</si>
  <si>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</si>
  <si>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</si>
  <si>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</si>
  <si>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</si>
  <si>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</si>
  <si>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</si>
  <si>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</si>
  <si>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</si>
  <si>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</si>
  <si>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</si>
  <si>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</si>
  <si>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</si>
  <si>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</si>
  <si>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</si>
  <si>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</si>
  <si>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</si>
  <si>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</si>
  <si>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</si>
  <si>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</si>
  <si>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</si>
  <si>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</si>
  <si>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</si>
  <si>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</si>
  <si>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</si>
  <si>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</si>
  <si>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</si>
  <si>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</si>
  <si>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</si>
  <si>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</si>
  <si>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</si>
  <si>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</si>
  <si>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</si>
  <si>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</si>
  <si>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</si>
  <si>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</si>
  <si>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</si>
  <si>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</si>
  <si>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</si>
  <si>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</si>
  <si>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</si>
  <si>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</si>
  <si>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</si>
  <si>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</si>
  <si>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</si>
  <si>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</si>
  <si>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</si>
  <si>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</si>
  <si>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</si>
  <si>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</si>
  <si>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</si>
  <si>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</si>
  <si>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</si>
  <si>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</si>
  <si>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</si>
  <si>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</si>
  <si>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</si>
  <si>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</si>
  <si>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</si>
  <si>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</si>
  <si>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</si>
  <si>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</si>
  <si>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</si>
  <si>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</si>
  <si>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</si>
  <si>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</si>
  <si>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</si>
  <si>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</si>
  <si>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</si>
  <si>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</si>
  <si>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</si>
  <si>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</si>
  <si>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</si>
  <si>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</si>
  <si>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</si>
  <si>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</si>
  <si>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</si>
  <si>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</si>
  <si>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</si>
  <si>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</si>
  <si>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</si>
  <si>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</si>
  <si>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</si>
  <si>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</si>
  <si>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</si>
  <si>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</si>
  <si>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</si>
  <si>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</si>
  <si>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</si>
  <si>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</si>
  <si>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</si>
  <si>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</si>
  <si>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</si>
  <si>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</si>
  <si>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</si>
  <si>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</si>
  <si>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</si>
  <si>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</si>
  <si>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</si>
  <si>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</si>
  <si>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</si>
  <si>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</si>
  <si>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</si>
  <si>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</si>
  <si>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</si>
  <si>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</si>
  <si>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</si>
  <si>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</si>
  <si>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</si>
  <si>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</si>
  <si>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</si>
  <si>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</si>
  <si>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</si>
  <si>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</si>
  <si>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</si>
  <si>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</si>
  <si>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</si>
  <si>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</si>
  <si>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</si>
  <si>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</si>
  <si>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</si>
  <si>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</si>
  <si>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</si>
  <si>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</si>
  <si>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</si>
  <si>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</si>
  <si>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</si>
  <si>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</si>
  <si>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</si>
  <si>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</si>
  <si>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</si>
  <si>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</si>
  <si>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</si>
  <si>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</si>
  <si>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</si>
  <si>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</si>
  <si>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</si>
  <si>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</si>
  <si>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</si>
  <si>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</si>
  <si>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</si>
  <si>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</si>
  <si>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</si>
  <si>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</si>
  <si>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</si>
  <si>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</si>
  <si>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</si>
  <si>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</si>
  <si>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</si>
  <si>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</si>
  <si>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</si>
  <si>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</si>
  <si>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</si>
  <si>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</si>
  <si>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</si>
  <si>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</si>
  <si>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</si>
  <si>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</si>
  <si>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</si>
  <si>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</si>
  <si>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</si>
  <si>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</si>
  <si>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</si>
  <si>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</si>
  <si>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</si>
  <si>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</si>
  <si>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</si>
  <si>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</si>
  <si>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</si>
  <si>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</si>
  <si>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</si>
  <si>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</si>
  <si>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</si>
  <si>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</si>
  <si>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</si>
  <si>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</si>
  <si>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</si>
  <si>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</si>
  <si>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</si>
  <si>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</si>
  <si>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</si>
  <si>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</si>
  <si>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</si>
  <si>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</si>
  <si>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</si>
  <si>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</si>
  <si>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</si>
  <si>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</si>
  <si>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</si>
  <si>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</si>
  <si>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</si>
  <si>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</si>
  <si>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</si>
  <si>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</si>
  <si>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</si>
  <si>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</si>
  <si>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</si>
  <si>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</si>
  <si>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</si>
  <si>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</si>
  <si>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</si>
  <si>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</si>
  <si>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</si>
  <si>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</si>
  <si>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</si>
  <si>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</si>
  <si>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</si>
  <si>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</si>
  <si>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</si>
  <si>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</si>
  <si>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</si>
  <si>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</si>
  <si>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</si>
  <si>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</si>
  <si>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</si>
  <si>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</si>
  <si>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</si>
  <si>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</si>
  <si>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</si>
  <si>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</si>
  <si>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</si>
  <si>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</si>
  <si>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</si>
  <si>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</si>
  <si>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</si>
  <si>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</si>
  <si>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</si>
  <si>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</si>
  <si>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</si>
  <si>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</si>
  <si>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</si>
  <si>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</si>
  <si>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</si>
  <si>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</si>
  <si>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</si>
  <si>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</si>
  <si>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</si>
  <si>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</si>
  <si>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</si>
  <si>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</si>
  <si>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</si>
  <si>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</si>
  <si>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</si>
  <si>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</si>
  <si>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</si>
  <si>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</si>
  <si>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</si>
  <si>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</si>
  <si>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</si>
  <si>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</si>
  <si>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</si>
  <si>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</si>
  <si>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</si>
  <si>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</si>
  <si>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</si>
  <si>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</si>
  <si>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</si>
  <si>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</si>
  <si>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</si>
  <si>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</si>
  <si>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</si>
  <si>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</si>
  <si>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</si>
  <si>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</si>
  <si>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</si>
  <si>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</si>
  <si>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</si>
  <si>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</si>
  <si>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</si>
  <si>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</si>
  <si>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</si>
  <si>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</si>
  <si>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</si>
  <si>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</si>
  <si>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</si>
  <si>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</si>
  <si>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</si>
  <si>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</si>
  <si>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</si>
  <si>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</si>
  <si>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</si>
  <si>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</si>
  <si>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</si>
  <si>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</si>
  <si>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</si>
  <si>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</si>
  <si>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</si>
  <si>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</si>
  <si>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</si>
  <si>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</si>
  <si>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</si>
  <si>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</si>
  <si>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</si>
  <si>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</si>
  <si>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</si>
  <si>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</si>
  <si>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</si>
  <si>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</si>
  <si>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</si>
  <si>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</si>
  <si>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</si>
  <si>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</si>
  <si>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</si>
  <si>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</si>
  <si>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</si>
  <si>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</si>
  <si>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</si>
  <si>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</si>
  <si>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</si>
  <si>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</si>
  <si>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</si>
  <si>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</si>
  <si>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</si>
  <si>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</si>
  <si>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</si>
  <si>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</si>
  <si>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</si>
  <si>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</si>
  <si>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</si>
  <si>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</si>
  <si>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</si>
  <si>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</si>
  <si>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</si>
  <si>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</si>
  <si>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</si>
  <si>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</si>
  <si>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</si>
  <si>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</si>
  <si>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</si>
  <si>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</si>
  <si>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</si>
  <si>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</si>
  <si>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</si>
  <si>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</si>
  <si>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</si>
  <si>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</si>
  <si>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</si>
  <si>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</si>
  <si>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</si>
  <si>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</si>
  <si>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</si>
  <si>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</si>
  <si>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</si>
  <si>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</si>
  <si>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</si>
  <si>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</si>
  <si>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</si>
  <si>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</si>
  <si>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</si>
  <si>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</si>
  <si>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</si>
  <si>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</si>
  <si>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</si>
  <si>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</si>
  <si>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</si>
  <si>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</si>
  <si>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</si>
  <si>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</si>
  <si>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</si>
  <si>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</si>
  <si>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</si>
  <si>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</si>
  <si>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</si>
  <si>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</si>
  <si>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</si>
  <si>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</si>
  <si>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</si>
  <si>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</si>
  <si>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</si>
  <si>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</si>
  <si>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</si>
  <si>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</si>
  <si>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</si>
  <si>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</si>
  <si>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</si>
  <si>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</si>
  <si>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</si>
  <si>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</si>
  <si>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</si>
  <si>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</si>
  <si>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</si>
  <si>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</si>
  <si>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</si>
  <si>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</si>
  <si>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</si>
  <si>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</si>
  <si>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</si>
  <si>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</si>
  <si>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</si>
  <si>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</si>
  <si>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</si>
  <si>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</si>
  <si>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</si>
  <si>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</si>
  <si>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</si>
  <si>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</si>
  <si>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</si>
  <si>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</si>
  <si>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</si>
  <si>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</si>
  <si>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</si>
  <si>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</si>
  <si>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</si>
  <si>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</si>
  <si>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</si>
  <si>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</si>
  <si>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</si>
  <si>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</si>
  <si>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</si>
  <si>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</si>
  <si>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</si>
  <si>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</si>
  <si>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</si>
  <si>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</si>
  <si>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</si>
  <si>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</si>
  <si>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</si>
  <si>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</si>
  <si>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</si>
  <si>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</si>
  <si>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</si>
  <si>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</si>
  <si>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</si>
  <si>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</si>
  <si>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</si>
  <si>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</si>
  <si>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</si>
  <si>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</si>
  <si>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</si>
  <si>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</si>
  <si>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</si>
  <si>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</si>
  <si>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</si>
  <si>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</si>
  <si>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</si>
  <si>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</si>
  <si>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</si>
  <si>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</si>
  <si>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</si>
  <si>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</si>
  <si>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</si>
  <si>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</si>
  <si>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</si>
  <si>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</si>
  <si>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</si>
  <si>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</si>
  <si>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</si>
  <si>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</si>
  <si>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</si>
  <si>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</si>
  <si>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</si>
  <si>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</si>
  <si>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</si>
  <si>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</si>
  <si>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</si>
  <si>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</si>
  <si>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</si>
  <si>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</si>
  <si>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</si>
  <si>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</si>
  <si>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</si>
  <si>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</si>
  <si>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</si>
  <si>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</si>
  <si>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</si>
  <si>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</si>
  <si>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</si>
  <si>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</si>
  <si>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</si>
  <si>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</si>
  <si>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</si>
  <si>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</si>
  <si>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</si>
  <si>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</si>
  <si>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</si>
  <si>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</si>
  <si>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</si>
  <si>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</si>
  <si>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</si>
  <si>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</si>
  <si>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</si>
  <si>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</si>
  <si>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</si>
  <si>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</si>
  <si>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</si>
  <si>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</si>
  <si>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</si>
  <si>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</si>
  <si>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</si>
  <si>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</si>
  <si>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</si>
  <si>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</si>
  <si>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</si>
  <si>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</si>
  <si>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</si>
  <si>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</si>
  <si>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</si>
  <si>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</si>
  <si>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</si>
  <si>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</si>
  <si>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</si>
  <si>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</si>
  <si>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</si>
  <si>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</si>
  <si>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</si>
  <si>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</si>
  <si>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</si>
  <si>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</si>
  <si>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</si>
  <si>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</si>
  <si>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</si>
  <si>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</si>
  <si>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</si>
  <si>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</si>
  <si>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</si>
  <si>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</si>
  <si>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</si>
  <si>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</si>
  <si>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</si>
  <si>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</si>
  <si>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</si>
  <si>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</si>
  <si>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</si>
  <si>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</si>
  <si>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</si>
  <si>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</si>
  <si>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</si>
  <si>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</si>
  <si>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</si>
  <si>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</si>
  <si>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</si>
  <si>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</si>
  <si>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</si>
  <si>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</si>
  <si>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</si>
  <si>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</si>
  <si>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</si>
  <si>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</si>
  <si>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</si>
  <si>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</si>
  <si>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</si>
  <si>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</si>
  <si>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</si>
  <si>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</si>
  <si>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</si>
  <si>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</si>
  <si>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</si>
  <si>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</si>
  <si>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</si>
  <si>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</si>
  <si>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</si>
  <si>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</si>
  <si>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</si>
  <si>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</si>
  <si>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</si>
  <si>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</si>
  <si>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</si>
  <si>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</si>
  <si>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</si>
  <si>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</si>
  <si>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</si>
  <si>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</si>
  <si>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</si>
  <si>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</si>
  <si>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</si>
  <si>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</si>
  <si>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</si>
  <si>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</si>
  <si>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</si>
  <si>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</si>
  <si>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</si>
  <si>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</si>
  <si>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</si>
  <si>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</si>
  <si>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</si>
  <si>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</si>
  <si>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</si>
  <si>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</si>
  <si>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</si>
  <si>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</si>
  <si>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</si>
  <si>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</si>
  <si>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</si>
  <si>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</si>
  <si>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</si>
  <si>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</si>
  <si>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</si>
  <si>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</si>
  <si>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</si>
  <si>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</si>
  <si>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</si>
  <si>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</si>
  <si>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</si>
  <si>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</si>
  <si>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</si>
  <si>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</si>
  <si>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</si>
  <si>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</si>
  <si>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</si>
  <si>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</si>
  <si>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</si>
  <si>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</si>
  <si>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</si>
  <si>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</si>
  <si>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</si>
  <si>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</si>
  <si>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</si>
  <si>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</si>
  <si>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</si>
  <si>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</si>
  <si>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</si>
  <si>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</si>
  <si>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</si>
  <si>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</si>
  <si>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</si>
  <si>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</si>
  <si>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</si>
  <si>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</si>
  <si>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</si>
  <si>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</si>
  <si>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</si>
  <si>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</si>
  <si>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</si>
  <si>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</si>
  <si>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</si>
  <si>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</si>
  <si>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</si>
  <si>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</si>
  <si>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</si>
  <si>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</si>
  <si>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</si>
  <si>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</si>
  <si>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</si>
  <si>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</si>
  <si>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</si>
  <si>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</si>
  <si>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</si>
  <si>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</si>
  <si>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</si>
  <si>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</si>
  <si>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</si>
  <si>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</si>
  <si>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</si>
  <si>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</si>
  <si>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</si>
  <si>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</si>
  <si>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</si>
  <si>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</si>
  <si>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</si>
  <si>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</si>
  <si>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</si>
  <si>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</si>
  <si>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</si>
  <si>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</si>
  <si>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</si>
  <si>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</si>
  <si>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</si>
  <si>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</si>
  <si>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</si>
  <si>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</si>
  <si>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</si>
  <si>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</si>
  <si>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</si>
  <si>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</si>
  <si>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</si>
  <si>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</si>
  <si>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</si>
  <si>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</si>
  <si>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</si>
  <si>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</si>
  <si>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</si>
  <si>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</si>
  <si>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</si>
  <si>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</si>
  <si>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</si>
  <si>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</si>
  <si>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</si>
  <si>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</si>
  <si>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</si>
  <si>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</si>
  <si>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</si>
  <si>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</si>
  <si>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</si>
  <si>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</si>
  <si>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</si>
  <si>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</si>
  <si>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</si>
  <si>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</si>
  <si>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</si>
  <si>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</si>
  <si>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</si>
  <si>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</si>
  <si>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</si>
  <si>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</si>
  <si>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</si>
  <si>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</si>
  <si>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</si>
  <si>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</si>
  <si>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</si>
  <si>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</si>
  <si>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</si>
  <si>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</si>
  <si>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</si>
  <si>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</si>
  <si>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</si>
  <si>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</si>
  <si>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</si>
  <si>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</si>
  <si>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</si>
  <si>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</si>
  <si>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</si>
  <si>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</si>
  <si>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</si>
  <si>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</si>
  <si>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</si>
  <si>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</si>
  <si>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</si>
  <si>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</si>
  <si>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</si>
  <si>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</si>
  <si>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</si>
  <si>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</si>
  <si>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</si>
  <si>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</si>
  <si>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</si>
  <si>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</si>
  <si>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</si>
  <si>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</si>
  <si>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</si>
  <si>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</si>
  <si>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</si>
  <si>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</si>
  <si>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</si>
  <si>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</si>
  <si>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</si>
  <si>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</si>
  <si>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</si>
  <si>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</si>
  <si>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</si>
  <si>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</si>
  <si>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</si>
  <si>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</si>
  <si>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</si>
  <si>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</si>
  <si>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</si>
  <si>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</si>
  <si>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</si>
  <si>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</si>
  <si>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</si>
  <si>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</si>
  <si>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</si>
  <si>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</si>
  <si>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</si>
  <si>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</si>
  <si>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</si>
  <si>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</si>
  <si>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</si>
  <si>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</si>
  <si>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</si>
  <si>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</si>
  <si>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</si>
  <si>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</si>
  <si>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</si>
  <si>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</si>
  <si>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</si>
  <si>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</si>
  <si>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</si>
  <si>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</si>
  <si>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</si>
  <si>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</si>
  <si>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</si>
  <si>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</si>
  <si>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</si>
  <si>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</si>
  <si>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</si>
  <si>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</si>
  <si>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</si>
  <si>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</si>
  <si>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</si>
  <si>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</si>
  <si>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</si>
  <si>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</si>
  <si>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</si>
  <si>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</si>
  <si>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</si>
  <si>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</si>
  <si>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</si>
  <si>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</si>
  <si>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</si>
  <si>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</si>
  <si>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</si>
  <si>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</si>
  <si>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</si>
  <si>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</si>
  <si>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</si>
  <si>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</si>
  <si>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</si>
  <si>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</si>
  <si>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</si>
  <si>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</si>
  <si>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</si>
  <si>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</si>
  <si>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</si>
  <si>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</si>
  <si>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</si>
  <si>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</si>
  <si>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</si>
  <si>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</si>
  <si>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</si>
  <si>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</si>
  <si>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</si>
  <si>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</si>
  <si>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</si>
  <si>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</si>
  <si>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</si>
  <si>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</si>
  <si>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</si>
  <si>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</si>
  <si>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</si>
  <si>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</si>
  <si>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</si>
  <si>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</si>
  <si>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</si>
  <si>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</si>
  <si>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</si>
  <si>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</si>
  <si>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</si>
  <si>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</si>
  <si>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</si>
  <si>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</si>
  <si>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</si>
  <si>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</si>
  <si>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</si>
  <si>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</si>
  <si>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</si>
  <si>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</si>
  <si>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</si>
  <si>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</si>
  <si>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</si>
  <si>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</si>
  <si>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</si>
  <si>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</si>
  <si>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</si>
  <si>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</si>
  <si>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</si>
  <si>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</si>
  <si>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</si>
  <si>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</si>
  <si>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</si>
  <si>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</si>
  <si>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</si>
  <si>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</si>
  <si>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</si>
  <si>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</si>
  <si>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</si>
  <si>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</si>
  <si>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</si>
  <si>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</si>
  <si>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</si>
  <si>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</si>
  <si>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</si>
  <si>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</si>
  <si>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</si>
  <si>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</si>
  <si>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</si>
  <si>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</si>
  <si>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</si>
  <si>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</si>
  <si>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</si>
  <si>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</si>
  <si>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</si>
  <si>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</si>
  <si>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</si>
  <si>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</si>
  <si>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</si>
  <si>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</si>
  <si>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</si>
  <si>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</si>
  <si>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</si>
  <si>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</si>
  <si>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</si>
  <si>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</si>
  <si>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</si>
  <si>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</si>
  <si>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</si>
  <si>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</si>
  <si>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</si>
  <si>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</si>
  <si>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</si>
  <si>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</si>
  <si>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</si>
  <si>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</si>
  <si>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</si>
  <si>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</si>
  <si>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</si>
  <si>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</si>
  <si>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</si>
  <si>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</si>
  <si>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</si>
  <si>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</si>
  <si>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</si>
  <si>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</si>
  <si>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</si>
  <si>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</si>
  <si>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</si>
  <si>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</si>
  <si>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</si>
  <si>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</si>
  <si>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</si>
  <si>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</si>
  <si>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</si>
  <si>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</si>
  <si>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</si>
  <si>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</si>
  <si>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</si>
  <si>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</si>
  <si>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</si>
  <si>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</si>
  <si>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</si>
  <si>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</si>
  <si>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</si>
  <si>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</si>
  <si>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</si>
  <si>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</si>
  <si>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</si>
  <si>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</si>
  <si>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</si>
  <si>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</si>
  <si>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</si>
  <si>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</si>
  <si>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</si>
  <si>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</si>
  <si>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</si>
  <si>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</si>
  <si>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</si>
  <si>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</si>
  <si>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</si>
  <si>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</si>
  <si>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</si>
  <si>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</si>
  <si>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</si>
  <si>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</si>
  <si>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</si>
  <si>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</si>
  <si>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</si>
  <si>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</si>
  <si>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</si>
  <si>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</si>
  <si>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</si>
  <si>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</si>
  <si>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</si>
  <si>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</si>
  <si>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</si>
  <si>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</si>
  <si>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</si>
  <si>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</si>
  <si>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</si>
  <si>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</si>
  <si>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</si>
  <si>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</si>
  <si>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</si>
  <si>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</si>
  <si>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</si>
  <si>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</si>
  <si>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</si>
  <si>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</si>
  <si>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</si>
  <si>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</si>
  <si>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</si>
  <si>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</si>
  <si>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</si>
  <si>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</si>
  <si>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</si>
  <si>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</si>
  <si>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</si>
  <si>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</si>
  <si>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</si>
  <si>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</si>
  <si>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</si>
  <si>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</si>
  <si>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</si>
  <si>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</si>
  <si>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</si>
  <si>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</si>
  <si>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</si>
  <si>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</si>
  <si>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</si>
  <si>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</si>
  <si>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</si>
  <si>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</si>
  <si>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</si>
  <si>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</si>
  <si>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</si>
  <si>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</si>
  <si>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</si>
  <si>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</si>
  <si>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</si>
  <si>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</si>
  <si>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</si>
  <si>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</si>
  <si>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</si>
  <si>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</si>
  <si>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</si>
  <si>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</si>
  <si>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</si>
  <si>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</si>
  <si>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</si>
  <si>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</si>
  <si>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</si>
  <si>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</si>
  <si>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</si>
  <si>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</si>
  <si>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</si>
  <si>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</si>
  <si>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</si>
  <si>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</si>
  <si>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</si>
  <si>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</si>
  <si>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</si>
  <si>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</si>
  <si>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</si>
  <si>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</si>
  <si>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</si>
  <si>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</si>
  <si>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</si>
  <si>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</si>
  <si>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</si>
  <si>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</si>
  <si>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</si>
  <si>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</si>
  <si>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</si>
  <si>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</si>
  <si>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</si>
  <si>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</si>
  <si>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</si>
  <si>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</si>
  <si>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</si>
  <si>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</si>
  <si>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</si>
  <si>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</si>
  <si>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</si>
  <si>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</si>
  <si>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</si>
  <si>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</si>
  <si>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</si>
  <si>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</si>
  <si>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</si>
  <si>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</si>
  <si>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</si>
  <si>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</si>
  <si>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</si>
  <si>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</si>
  <si>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</si>
  <si>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</si>
  <si>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</si>
  <si>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</si>
  <si>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</si>
  <si>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</si>
  <si>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</si>
  <si>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</si>
  <si>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</si>
  <si>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</si>
  <si>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</si>
  <si>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</si>
  <si>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</si>
  <si>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</si>
  <si>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</si>
  <si>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</si>
  <si>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</si>
  <si>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</si>
  <si>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</si>
  <si>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</si>
  <si>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</si>
  <si>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</si>
  <si>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</si>
  <si>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</si>
  <si>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</si>
  <si>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</si>
  <si>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</si>
  <si>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</si>
  <si>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</si>
  <si>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</si>
  <si>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</si>
  <si>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</si>
  <si>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</si>
  <si>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</si>
  <si>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</si>
  <si>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</si>
  <si>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</si>
  <si>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</si>
  <si>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</si>
  <si>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</si>
  <si>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</si>
  <si>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</si>
  <si>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</si>
  <si>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</si>
  <si>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</si>
  <si>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</si>
  <si>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</si>
  <si>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</si>
  <si>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</si>
  <si>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</si>
  <si>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</si>
  <si>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</si>
  <si>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</si>
  <si>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</si>
  <si>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</si>
  <si>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</si>
  <si>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</si>
  <si>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</si>
  <si>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</si>
  <si>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</si>
  <si>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</si>
  <si>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</si>
  <si>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</si>
  <si>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</si>
  <si>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</si>
  <si>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</si>
  <si>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</si>
  <si>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</si>
  <si>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</si>
  <si>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</si>
  <si>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</si>
  <si>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</si>
  <si>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</si>
  <si>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</si>
  <si>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</si>
  <si>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</si>
  <si>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</si>
  <si>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</si>
  <si>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</si>
  <si>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</si>
  <si>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</si>
  <si>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</si>
  <si>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</si>
  <si>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</si>
  <si>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</si>
  <si>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</si>
  <si>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</si>
  <si>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</si>
  <si>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</si>
  <si>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</si>
  <si>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</si>
  <si>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</si>
  <si>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</si>
  <si>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</si>
  <si>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</si>
  <si>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</si>
  <si>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</si>
  <si>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</si>
  <si>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</si>
  <si>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</si>
  <si>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</si>
  <si>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</si>
  <si>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</si>
  <si>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</si>
  <si>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</si>
  <si>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</si>
  <si>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</si>
  <si>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</si>
  <si>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</si>
  <si>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</si>
  <si>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</si>
  <si>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</si>
  <si>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</si>
  <si>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</si>
  <si>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</si>
  <si>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</si>
  <si>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</si>
  <si>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</si>
  <si>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</si>
  <si>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</si>
  <si>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</si>
  <si>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</si>
  <si>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</si>
  <si>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</si>
  <si>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</si>
  <si>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</si>
  <si>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</si>
  <si>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</si>
  <si>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</si>
  <si>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</si>
  <si>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</si>
  <si>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</si>
  <si>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</si>
  <si>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</si>
  <si>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</si>
  <si>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</si>
  <si>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</si>
  <si>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</si>
  <si>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</si>
  <si>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</si>
  <si>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</si>
  <si>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</si>
  <si>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</si>
  <si>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</si>
  <si>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</si>
  <si>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</si>
  <si>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</si>
  <si>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</si>
  <si>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</si>
  <si>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</si>
  <si>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</si>
  <si>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</si>
  <si>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</si>
  <si>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</si>
  <si>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</si>
  <si>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</si>
  <si>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</si>
  <si>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</si>
  <si>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</si>
  <si>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</si>
  <si>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</si>
  <si>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</si>
  <si>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</si>
  <si>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</si>
  <si>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</si>
  <si>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</si>
  <si>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</si>
  <si>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</si>
  <si>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</si>
  <si>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</si>
  <si>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</si>
  <si>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</si>
  <si>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</si>
  <si>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</si>
  <si>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</si>
  <si>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</si>
  <si>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</si>
  <si>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</si>
  <si>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</si>
  <si>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</si>
  <si>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</si>
  <si>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</si>
  <si>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</si>
  <si>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</si>
  <si>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</si>
  <si>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</si>
  <si>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</si>
  <si>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</si>
  <si>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</si>
  <si>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</si>
  <si>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</si>
  <si>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</si>
  <si>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</si>
  <si>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</si>
  <si>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</si>
  <si>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</si>
  <si>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</si>
  <si>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</si>
  <si>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</si>
  <si>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</si>
  <si>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</si>
  <si>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</si>
  <si>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</si>
  <si>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</si>
  <si>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</si>
  <si>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</si>
  <si>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</si>
  <si>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</si>
  <si>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</si>
  <si>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</si>
  <si>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</si>
  <si>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</si>
  <si>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</si>
  <si>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</si>
  <si>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</si>
  <si>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</si>
  <si>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</si>
  <si>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</si>
  <si>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</si>
  <si>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</si>
  <si>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</si>
  <si>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</si>
  <si>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</si>
  <si>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</si>
  <si>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</si>
  <si>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</si>
  <si>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</si>
  <si>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</si>
  <si>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</si>
  <si>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</si>
  <si>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</si>
  <si>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</si>
  <si>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</si>
  <si>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</si>
  <si>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</si>
  <si>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</si>
  <si>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</si>
  <si>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</si>
  <si>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</si>
  <si>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</si>
  <si>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</si>
  <si>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</si>
  <si>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</si>
  <si>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</si>
  <si>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</si>
  <si>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</si>
  <si>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</si>
  <si>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</si>
  <si>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</si>
  <si>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</si>
  <si>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</si>
  <si>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</si>
  <si>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</si>
  <si>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</si>
  <si>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</si>
  <si>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</si>
  <si>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</si>
  <si>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</si>
  <si>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</si>
  <si>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</si>
  <si>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</si>
  <si>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</si>
  <si>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</si>
  <si>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</si>
  <si>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</si>
  <si>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</si>
  <si>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</si>
  <si>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</si>
  <si>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</si>
  <si>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</si>
  <si>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</si>
  <si>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</si>
  <si>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</si>
  <si>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</si>
  <si>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</si>
  <si>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</si>
  <si>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</si>
  <si>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</si>
  <si>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</si>
  <si>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</si>
  <si>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</si>
  <si>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</si>
  <si>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</si>
  <si>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</si>
  <si>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</si>
  <si>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</si>
  <si>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</si>
  <si>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</si>
  <si>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</si>
  <si>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</si>
  <si>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</si>
  <si>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</si>
  <si>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</si>
  <si>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</si>
  <si>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</si>
  <si>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</si>
  <si>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</si>
  <si>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</si>
  <si>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</si>
  <si>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</si>
  <si>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</si>
  <si>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</si>
  <si>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</si>
  <si>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</si>
  <si>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</si>
  <si>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</si>
  <si>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</si>
  <si>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</si>
  <si>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</si>
  <si>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</si>
  <si>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</si>
  <si>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</si>
  <si>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</si>
  <si>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</si>
  <si>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</si>
  <si>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</si>
  <si>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</si>
  <si>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</si>
  <si>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</si>
  <si>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</si>
  <si>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</si>
  <si>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</si>
  <si>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</si>
  <si>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</si>
  <si>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</si>
  <si>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</si>
  <si>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</si>
  <si>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</si>
  <si>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</si>
  <si>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</si>
  <si>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</si>
  <si>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</si>
  <si>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</si>
  <si>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</si>
  <si>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</si>
  <si>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</si>
  <si>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</si>
  <si>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</si>
  <si>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</si>
  <si>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</si>
  <si>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</si>
  <si>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</si>
  <si>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</si>
  <si>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</si>
  <si>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</si>
  <si>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</si>
  <si>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</si>
  <si>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</si>
  <si>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</si>
  <si>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</si>
  <si>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</si>
  <si>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</si>
  <si>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</si>
  <si>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</si>
  <si>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</si>
  <si>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</si>
  <si>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</si>
  <si>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</si>
  <si>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</si>
  <si>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</si>
  <si>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</si>
  <si>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</si>
  <si>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</si>
  <si>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</si>
  <si>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</si>
  <si>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</si>
  <si>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</si>
  <si>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</si>
  <si>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</si>
  <si>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</si>
  <si>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</si>
  <si>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</si>
  <si>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</si>
  <si>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</si>
  <si>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</si>
  <si>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</si>
  <si>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</si>
  <si>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</si>
  <si>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</si>
  <si>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</si>
  <si>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</si>
  <si>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</si>
  <si>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</si>
  <si>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</si>
  <si>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</si>
  <si>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</si>
  <si>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</si>
  <si>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</si>
  <si>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</si>
  <si>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</si>
  <si>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</si>
  <si>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</si>
  <si>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</si>
  <si>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</si>
  <si>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</si>
  <si>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</si>
  <si>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</si>
  <si>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</si>
  <si>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</si>
  <si>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</si>
  <si>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</si>
  <si>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</si>
  <si>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</si>
  <si>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</si>
  <si>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</si>
  <si>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</si>
  <si>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</si>
  <si>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</si>
  <si>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</si>
  <si>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</si>
  <si>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</si>
  <si>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</si>
  <si>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</si>
  <si>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</si>
  <si>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</si>
  <si>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</si>
  <si>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</si>
  <si>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</si>
  <si>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</si>
  <si>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</si>
  <si>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</si>
  <si>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</si>
  <si>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</si>
  <si>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</si>
  <si>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</si>
  <si>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</si>
  <si>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</si>
  <si>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</si>
  <si>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</si>
  <si>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</si>
  <si>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</si>
  <si>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</si>
  <si>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</si>
  <si>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</si>
  <si>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</si>
  <si>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</si>
  <si>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</si>
  <si>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</si>
  <si>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</si>
  <si>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</si>
  <si>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</si>
  <si>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</si>
  <si>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</si>
  <si>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</si>
  <si>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</si>
  <si>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</si>
  <si>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</si>
  <si>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</si>
  <si>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</si>
  <si>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</si>
  <si>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</si>
  <si>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</si>
  <si>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</si>
  <si>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</si>
  <si>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</si>
  <si>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</si>
  <si>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</si>
  <si>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</si>
  <si>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</si>
  <si>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</si>
  <si>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</si>
  <si>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</si>
  <si>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</si>
  <si>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</si>
  <si>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</si>
  <si>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</si>
  <si>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</si>
  <si>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</si>
  <si>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</si>
  <si>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</si>
  <si>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</si>
  <si>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</si>
  <si>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</si>
  <si>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</si>
  <si>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</si>
  <si>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</si>
  <si>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</si>
  <si>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</si>
  <si>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</si>
  <si>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</si>
  <si>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</si>
  <si>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</si>
  <si>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</si>
  <si>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</si>
  <si>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</si>
  <si>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</si>
  <si>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</si>
  <si>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</si>
  <si>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</si>
  <si>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</si>
  <si>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</si>
  <si>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</si>
  <si>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</si>
  <si>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</si>
  <si>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</si>
  <si>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</si>
  <si>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</si>
  <si>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</si>
  <si>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</si>
  <si>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</si>
  <si>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</si>
  <si>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</si>
  <si>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</si>
  <si>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</si>
  <si>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</si>
  <si>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</si>
  <si>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</si>
  <si>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</si>
  <si>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</si>
  <si>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</si>
  <si>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</si>
  <si>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</si>
  <si>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</si>
  <si>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</si>
  <si>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</si>
  <si>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</si>
  <si>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</si>
  <si>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</si>
  <si>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</si>
  <si>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</si>
  <si>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</si>
  <si>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</si>
  <si>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</si>
  <si>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</si>
  <si>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</si>
  <si>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</si>
  <si>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</si>
  <si>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</si>
  <si>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</si>
  <si>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</si>
  <si>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</si>
  <si>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</si>
  <si>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</si>
  <si>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</si>
  <si>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</si>
  <si>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</si>
  <si>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</si>
  <si>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</si>
  <si>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</si>
  <si>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</si>
  <si>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</si>
  <si>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</si>
  <si>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</si>
  <si>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</si>
  <si>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</si>
  <si>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</si>
  <si>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</si>
  <si>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</si>
  <si>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</si>
  <si>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</si>
  <si>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</si>
  <si>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</si>
  <si>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</si>
  <si>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</si>
  <si>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</si>
  <si>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</si>
  <si>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</si>
  <si>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</si>
  <si>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</si>
  <si>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</si>
  <si>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</si>
  <si>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</si>
  <si>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</si>
  <si>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</si>
  <si>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</si>
  <si>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</si>
  <si>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</si>
  <si>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</si>
  <si>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</si>
  <si>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</si>
  <si>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</si>
  <si>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</si>
  <si>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</si>
  <si>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</si>
  <si>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</si>
  <si>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</si>
  <si>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</si>
  <si>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</si>
  <si>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</si>
  <si>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</si>
  <si>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</si>
  <si>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</si>
  <si>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</si>
  <si>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</si>
  <si>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</si>
  <si>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</si>
  <si>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</si>
  <si>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</si>
  <si>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</si>
  <si>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</si>
  <si>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</si>
  <si>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</si>
  <si>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</si>
  <si>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</si>
  <si>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</si>
  <si>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</si>
  <si>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</si>
  <si>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</si>
  <si>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</si>
  <si>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</si>
  <si>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</si>
  <si>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</si>
  <si>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</si>
  <si>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</si>
  <si>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</si>
  <si>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</si>
  <si>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</si>
  <si>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</si>
  <si>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</si>
  <si>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</si>
  <si>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</si>
  <si>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</si>
  <si>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</si>
  <si>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</si>
  <si>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</si>
  <si>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</si>
  <si>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</si>
  <si>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</si>
  <si>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</si>
  <si>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</si>
  <si>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</si>
  <si>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</si>
  <si>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</si>
  <si>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</si>
  <si>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</si>
  <si>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</si>
  <si>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</si>
  <si>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</si>
  <si>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</si>
  <si>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</si>
  <si>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</si>
  <si>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</si>
  <si>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</si>
  <si>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</si>
  <si>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</si>
  <si>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</si>
  <si>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</si>
  <si>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</si>
  <si>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</si>
  <si>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</si>
  <si>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</si>
  <si>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</si>
  <si>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</si>
  <si>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</si>
  <si>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</si>
  <si>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</si>
  <si>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</si>
  <si>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</si>
  <si>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</si>
  <si>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</si>
  <si>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</si>
  <si>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</si>
  <si>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</si>
  <si>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</si>
  <si>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</si>
  <si>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</si>
  <si>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</si>
  <si>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</si>
  <si>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</si>
  <si>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</si>
  <si>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</si>
  <si>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</si>
  <si>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</si>
  <si>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</si>
  <si>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</si>
  <si>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</si>
  <si>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</si>
  <si>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</si>
  <si>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</si>
  <si>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</si>
  <si>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</si>
  <si>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</si>
  <si>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</si>
  <si>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</si>
  <si>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</si>
  <si>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</si>
  <si>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</si>
  <si>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</si>
  <si>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</si>
  <si>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</si>
  <si>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</si>
  <si>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</si>
  <si>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</si>
  <si>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</si>
  <si>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</si>
  <si>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</si>
  <si>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</si>
  <si>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</si>
  <si>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</si>
  <si>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</si>
  <si>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</si>
  <si>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</si>
  <si>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</si>
  <si>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</si>
  <si>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</si>
  <si>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</si>
  <si>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</si>
  <si>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</si>
  <si>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</si>
  <si>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</si>
  <si>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</si>
  <si>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</si>
  <si>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</si>
  <si>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</si>
  <si>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</si>
  <si>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</si>
  <si>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</si>
  <si>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</si>
  <si>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</si>
  <si>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</si>
  <si>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</si>
  <si>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</si>
  <si>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</si>
  <si>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</si>
  <si>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</si>
  <si>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</si>
  <si>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</si>
  <si>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</si>
  <si>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</si>
  <si>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</si>
  <si>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</si>
  <si>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</si>
  <si>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</si>
  <si>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</si>
  <si>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</si>
  <si>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</si>
  <si>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</si>
  <si>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</si>
  <si>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</si>
  <si>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</si>
  <si>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</si>
  <si>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</si>
  <si>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</si>
  <si>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</si>
  <si>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</si>
  <si>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</si>
  <si>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</si>
  <si>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</si>
  <si>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</si>
  <si>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</si>
  <si>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</si>
  <si>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</si>
  <si>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</si>
  <si>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</si>
  <si>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</si>
  <si>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</si>
  <si>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</si>
  <si>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</si>
  <si>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</si>
  <si>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</si>
  <si>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</si>
  <si>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</si>
  <si>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</si>
  <si>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</si>
  <si>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</si>
  <si>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</si>
  <si>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</si>
  <si>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</si>
  <si>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</si>
  <si>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</si>
  <si>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</si>
  <si>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</si>
  <si>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</si>
  <si>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</si>
  <si>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</si>
  <si>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</si>
  <si>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</si>
  <si>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</si>
  <si>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</si>
  <si>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</si>
  <si>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</si>
  <si>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</si>
  <si>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</si>
  <si>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</si>
  <si>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</si>
  <si>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</si>
  <si>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</si>
  <si>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</si>
  <si>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</si>
  <si>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</si>
  <si>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</si>
  <si>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</si>
  <si>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</si>
  <si>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</si>
  <si>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</si>
  <si>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</si>
  <si>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</si>
  <si>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</si>
  <si>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</si>
  <si>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</si>
  <si>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</si>
  <si>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</si>
  <si>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</si>
  <si>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</si>
  <si>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</si>
  <si>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</si>
  <si>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</si>
  <si>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</si>
  <si>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</si>
  <si>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</si>
  <si>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</si>
  <si>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</si>
  <si>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</si>
  <si>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</si>
  <si>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</si>
  <si>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</si>
  <si>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</si>
  <si>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</si>
  <si>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</si>
  <si>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</si>
  <si>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</si>
  <si>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</si>
  <si>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</si>
  <si>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</si>
  <si>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</si>
  <si>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</si>
  <si>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</si>
  <si>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</si>
  <si>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</si>
  <si>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</si>
  <si>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</si>
  <si>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</si>
  <si>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</si>
  <si>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</si>
  <si>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</si>
  <si>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</si>
  <si>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</si>
  <si>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</si>
  <si>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</si>
  <si>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</si>
  <si>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</si>
  <si>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</si>
  <si>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</si>
  <si>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</si>
  <si>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</si>
  <si>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</si>
  <si>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</si>
  <si>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</si>
  <si>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</si>
  <si>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</si>
  <si>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</si>
  <si>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</si>
  <si>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</si>
  <si>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</si>
  <si>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</si>
  <si>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</si>
  <si>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</si>
  <si>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</si>
  <si>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</si>
  <si>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</si>
  <si>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</si>
  <si>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</si>
  <si>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</si>
  <si>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</si>
  <si>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</si>
  <si>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</si>
  <si>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</si>
  <si>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</si>
  <si>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</si>
  <si>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</si>
  <si>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</si>
  <si>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</si>
  <si>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</si>
  <si>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</si>
  <si>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</si>
  <si>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</si>
  <si>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</si>
  <si>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</si>
  <si>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</si>
  <si>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</si>
  <si>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</si>
  <si>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</si>
  <si>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</si>
  <si>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</si>
  <si>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</si>
  <si>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</si>
  <si>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</si>
  <si>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</si>
  <si>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</si>
  <si>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</si>
  <si>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</si>
  <si>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</si>
  <si>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</si>
  <si>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</si>
  <si>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</si>
  <si>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</si>
  <si>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</si>
  <si>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</si>
  <si>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</si>
  <si>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</si>
  <si>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</si>
  <si>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</si>
  <si>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</si>
  <si>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</si>
  <si>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</si>
  <si>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</si>
  <si>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</si>
  <si>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</si>
  <si>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</si>
  <si>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</si>
  <si>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</si>
  <si>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</si>
  <si>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</si>
  <si>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</si>
  <si>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</si>
  <si>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</si>
  <si>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</si>
  <si>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</si>
  <si>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</si>
  <si>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</si>
  <si>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</si>
  <si>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</si>
  <si>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</si>
  <si>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</si>
  <si>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</si>
  <si>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</si>
  <si>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</si>
  <si>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</si>
  <si>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</si>
  <si>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</si>
  <si>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</si>
  <si>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</si>
  <si>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</si>
  <si>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</si>
  <si>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</si>
  <si>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</si>
  <si>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</si>
  <si>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</si>
  <si>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</si>
  <si>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</si>
  <si>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</si>
  <si>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</si>
  <si>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</si>
  <si>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</si>
  <si>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</si>
  <si>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</si>
  <si>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</si>
  <si>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</si>
  <si>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</si>
  <si>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</si>
  <si>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</si>
  <si>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</si>
  <si>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</si>
  <si>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</si>
  <si>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</si>
  <si>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</si>
  <si>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</si>
  <si>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</si>
  <si>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</si>
  <si>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</si>
  <si>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</si>
  <si>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</si>
  <si>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</si>
  <si>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</si>
  <si>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</si>
  <si>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</si>
  <si>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</si>
  <si>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</si>
  <si>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</si>
  <si>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</si>
  <si>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</si>
  <si>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</si>
  <si>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</si>
  <si>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</si>
  <si>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</si>
  <si>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</si>
  <si>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</si>
  <si>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</si>
  <si>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</si>
  <si>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</si>
  <si>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</si>
  <si>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</si>
  <si>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</si>
  <si>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</si>
  <si>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</si>
  <si>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</si>
  <si>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</si>
  <si>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</si>
  <si>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</si>
  <si>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</si>
  <si>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</si>
  <si>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</si>
  <si>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</si>
  <si>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</si>
  <si>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</si>
  <si>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</si>
  <si>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</si>
  <si>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</si>
  <si>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</si>
  <si>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</si>
  <si>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</si>
  <si>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</si>
  <si>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</si>
  <si>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</si>
  <si>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</si>
  <si>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</si>
  <si>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</si>
  <si>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</si>
  <si>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</si>
  <si>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</si>
  <si>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</si>
  <si>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</si>
  <si>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</si>
  <si>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</si>
  <si>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</si>
  <si>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</si>
  <si>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</si>
  <si>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</si>
  <si>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</si>
  <si>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</si>
  <si>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</si>
  <si>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</si>
  <si>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</si>
  <si>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</si>
  <si>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</si>
  <si>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</si>
  <si>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</si>
  <si>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</si>
  <si>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</si>
  <si>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</si>
  <si>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</si>
  <si>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</si>
  <si>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</si>
  <si>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</si>
  <si>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</si>
  <si>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</si>
  <si>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</si>
  <si>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</si>
  <si>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</si>
  <si>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</si>
  <si>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</si>
  <si>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</si>
  <si>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</si>
  <si>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</si>
  <si>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</si>
  <si>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</si>
  <si>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</si>
  <si>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</si>
  <si>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</si>
  <si>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</si>
  <si>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</si>
  <si>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</si>
  <si>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</si>
  <si>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</si>
  <si>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</si>
  <si>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</si>
  <si>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</si>
  <si>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</si>
  <si>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</si>
  <si>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</si>
  <si>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</si>
  <si>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</si>
  <si>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</si>
  <si>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</si>
  <si>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</si>
  <si>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</si>
  <si>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</si>
  <si>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</si>
  <si>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</si>
  <si>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</si>
  <si>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</si>
  <si>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</si>
  <si>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</si>
  <si>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</si>
  <si>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</si>
  <si>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</si>
  <si>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</si>
  <si>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</si>
  <si>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</si>
  <si>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</si>
  <si>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</si>
  <si>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</si>
  <si>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</si>
  <si>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</si>
  <si>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</si>
  <si>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</si>
  <si>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</si>
  <si>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</si>
  <si>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</si>
  <si>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</si>
  <si>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</si>
  <si>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</si>
  <si>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</si>
  <si>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</si>
  <si>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</si>
  <si>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</si>
  <si>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</si>
  <si>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</si>
  <si>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</si>
  <si>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</si>
  <si>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</si>
  <si>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</si>
  <si>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</si>
  <si>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</si>
  <si>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</si>
  <si>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</si>
  <si>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</si>
  <si>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</si>
  <si>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</si>
  <si>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</si>
  <si>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</si>
  <si>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</si>
  <si>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</si>
  <si>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</si>
  <si>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</si>
  <si>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</si>
  <si>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</si>
  <si>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</si>
  <si>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</si>
  <si>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</si>
  <si>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</si>
  <si>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</si>
  <si>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</si>
  <si>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</si>
  <si>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</si>
  <si>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</si>
  <si>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</si>
  <si>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</si>
  <si>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</si>
  <si>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</si>
  <si>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</si>
  <si>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</si>
  <si>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</si>
  <si>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</si>
  <si>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</si>
  <si>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</si>
  <si>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</si>
  <si>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</si>
  <si>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</si>
  <si>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</si>
  <si>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</si>
  <si>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</si>
  <si>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</si>
  <si>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</si>
  <si>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</si>
  <si>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</si>
  <si>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</si>
  <si>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</si>
  <si>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</si>
  <si>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</si>
  <si>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</si>
  <si>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</si>
  <si>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</si>
  <si>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</si>
  <si>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</si>
  <si>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</si>
  <si>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</si>
  <si>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</si>
  <si>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</si>
  <si>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</si>
  <si>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</si>
  <si>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</si>
  <si>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</si>
  <si>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</si>
  <si>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</si>
  <si>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</si>
  <si>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</si>
  <si>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</si>
  <si>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</si>
  <si>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</si>
  <si>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</si>
  <si>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</si>
  <si>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</si>
  <si>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</si>
  <si>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</si>
  <si>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</si>
  <si>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</si>
  <si>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</si>
  <si>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</si>
  <si>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</si>
  <si>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</si>
  <si>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</si>
  <si>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</si>
  <si>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</si>
  <si>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</si>
  <si>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</si>
  <si>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</si>
  <si>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</si>
  <si>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</si>
  <si>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</si>
  <si>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</si>
  <si>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</si>
  <si>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</si>
  <si>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</si>
  <si>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</si>
  <si>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</si>
  <si>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</si>
  <si>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</si>
  <si>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</si>
  <si>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</si>
  <si>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</si>
  <si>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</si>
  <si>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</si>
  <si>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</si>
  <si>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</si>
  <si>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</si>
  <si>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</si>
  <si>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</si>
  <si>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</si>
  <si>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</si>
  <si>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</si>
  <si>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</si>
  <si>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</si>
  <si>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</si>
  <si>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</si>
  <si>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</si>
  <si>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</si>
  <si>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</si>
  <si>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</si>
  <si>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</si>
  <si>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</si>
  <si>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</si>
  <si>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</si>
  <si>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</si>
  <si>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</si>
  <si>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</si>
  <si>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</si>
  <si>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</si>
  <si>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</si>
  <si>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</si>
  <si>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</si>
  <si>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</si>
  <si>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</si>
  <si>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</si>
  <si>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</si>
  <si>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</si>
  <si>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</si>
  <si>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</si>
  <si>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</si>
  <si>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</si>
  <si>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</si>
  <si>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</si>
  <si>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</si>
  <si>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</si>
  <si>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</si>
  <si>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</si>
  <si>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</si>
  <si>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</si>
  <si>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</si>
  <si>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</si>
  <si>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</si>
  <si>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</si>
  <si>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</si>
  <si>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</si>
  <si>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</si>
  <si>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</si>
  <si>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</si>
  <si>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</si>
  <si>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</si>
  <si>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</si>
  <si>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</si>
  <si>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</si>
  <si>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</si>
  <si>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</si>
  <si>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</si>
  <si>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</si>
  <si>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</si>
  <si>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</si>
  <si>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</si>
  <si>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</si>
  <si>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</si>
  <si>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</si>
  <si>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</si>
  <si>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</si>
  <si>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</si>
  <si>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</si>
  <si>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</si>
  <si>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</si>
  <si>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</si>
  <si>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</si>
  <si>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</si>
  <si>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</si>
  <si>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</si>
  <si>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</si>
  <si>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</si>
  <si>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</si>
  <si>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</si>
  <si>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</si>
  <si>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</si>
  <si>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</si>
  <si>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</si>
  <si>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</si>
  <si>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</si>
  <si>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</si>
  <si>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</si>
  <si>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</si>
  <si>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</si>
  <si>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</si>
  <si>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</si>
  <si>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</si>
  <si>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</si>
  <si>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</si>
  <si>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</si>
  <si>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</si>
  <si>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</si>
  <si>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</si>
  <si>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</si>
  <si>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</si>
  <si>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</si>
  <si>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</si>
  <si>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</si>
  <si>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</si>
  <si>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</si>
  <si>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</si>
  <si>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</si>
  <si>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</si>
  <si>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</si>
  <si>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</si>
  <si>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</si>
  <si>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</si>
  <si>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</si>
  <si>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</si>
  <si>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</si>
  <si>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</si>
  <si>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</si>
  <si>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</si>
  <si>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</si>
  <si>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</si>
  <si>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</si>
  <si>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</si>
  <si>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</si>
  <si>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</si>
  <si>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</si>
  <si>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</si>
  <si>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</si>
  <si>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</si>
  <si>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</si>
  <si>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</si>
  <si>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</si>
  <si>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</si>
  <si>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</si>
  <si>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</si>
  <si>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</si>
  <si>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</si>
  <si>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</si>
  <si>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</si>
  <si>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</si>
  <si>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</si>
  <si>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</si>
  <si>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</si>
  <si>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</si>
  <si>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</si>
  <si>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</si>
  <si>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</si>
  <si>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</si>
  <si>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</si>
  <si>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</si>
  <si>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</si>
  <si>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</si>
  <si>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</si>
  <si>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</si>
  <si>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</si>
  <si>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</si>
  <si>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</si>
  <si>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</si>
  <si>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</si>
  <si>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</si>
  <si>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</si>
  <si>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</si>
  <si>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</si>
  <si>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</si>
  <si>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</si>
  <si>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</si>
  <si>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</si>
  <si>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</si>
  <si>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</si>
  <si>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</si>
  <si>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</si>
  <si>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</si>
  <si>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</si>
  <si>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</si>
  <si>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</si>
  <si>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</si>
  <si>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</si>
  <si>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</si>
  <si>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</si>
  <si>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</si>
  <si>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</si>
  <si>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</si>
  <si>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</si>
  <si>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</si>
  <si>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</si>
  <si>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</si>
  <si>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</si>
  <si>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</si>
  <si>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</si>
  <si>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</si>
  <si>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</si>
  <si>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</si>
  <si>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</si>
  <si>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</si>
  <si>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</si>
  <si>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</si>
  <si>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</si>
  <si>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</si>
  <si>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</si>
  <si>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</si>
  <si>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</si>
  <si>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</si>
  <si>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</si>
  <si>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</si>
  <si>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</si>
  <si>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</si>
  <si>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</si>
  <si>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</si>
  <si>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</si>
  <si>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</si>
  <si>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</si>
  <si>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</si>
  <si>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</si>
  <si>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</si>
  <si>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</si>
  <si>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</si>
  <si>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</si>
  <si>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</si>
  <si>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</si>
  <si>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</si>
  <si>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</si>
  <si>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</si>
  <si>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</si>
  <si>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</si>
  <si>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</si>
  <si>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</si>
  <si>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</si>
  <si>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</si>
  <si>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</si>
  <si>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</si>
  <si>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</si>
  <si>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</si>
  <si>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</si>
  <si>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</si>
  <si>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</si>
  <si>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</si>
  <si>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</si>
  <si>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</si>
  <si>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</si>
  <si>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</si>
  <si>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</si>
  <si>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</si>
  <si>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</si>
  <si>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</si>
  <si>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</si>
  <si>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</si>
  <si>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</si>
  <si>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</si>
  <si>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</si>
  <si>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</si>
  <si>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</si>
  <si>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</si>
  <si>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</si>
  <si>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</si>
  <si>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</si>
  <si>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</si>
  <si>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</si>
  <si>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</si>
  <si>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</si>
  <si>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</si>
  <si>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</si>
  <si>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</si>
  <si>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</si>
  <si>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</si>
  <si>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</si>
  <si>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</si>
  <si>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</si>
  <si>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</si>
  <si>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</si>
  <si>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</si>
  <si>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</si>
  <si>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</si>
  <si>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</si>
  <si>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</si>
  <si>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</si>
  <si>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</si>
  <si>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</si>
  <si>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</si>
  <si>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</si>
  <si>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</si>
  <si>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</si>
  <si>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</si>
  <si>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</si>
  <si>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</si>
  <si>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</si>
  <si>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</si>
  <si>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</si>
  <si>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</si>
  <si>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</si>
  <si>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</si>
  <si>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</si>
  <si>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</si>
  <si>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</si>
  <si>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</si>
  <si>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</si>
  <si>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</si>
  <si>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</si>
  <si>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</si>
  <si>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</si>
  <si>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</si>
  <si>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</si>
  <si>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</si>
  <si>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</si>
  <si>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</si>
  <si>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</si>
  <si>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</si>
  <si>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</si>
  <si>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</si>
  <si>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</si>
  <si>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</si>
  <si>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</si>
  <si>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</si>
  <si>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</si>
  <si>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</si>
  <si>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</si>
  <si>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</si>
  <si>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</si>
  <si>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</si>
  <si>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</si>
  <si>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</si>
  <si>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</si>
  <si>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</si>
  <si>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</si>
  <si>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</si>
  <si>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</si>
  <si>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</si>
  <si>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</si>
  <si>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</si>
  <si>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</si>
  <si>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</si>
  <si>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</si>
  <si>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</si>
  <si>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</si>
  <si>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</si>
  <si>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</si>
  <si>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</si>
  <si>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</si>
  <si>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</si>
  <si>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</si>
  <si>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</si>
  <si>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</si>
  <si>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</si>
  <si>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</si>
  <si>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</si>
  <si>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</si>
  <si>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</si>
  <si>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</si>
  <si>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</si>
  <si>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</si>
  <si>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</si>
  <si>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</si>
  <si>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</si>
  <si>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</si>
  <si>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</si>
  <si>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</si>
  <si>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</si>
  <si>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</si>
  <si>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</si>
  <si>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</si>
  <si>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</si>
  <si>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</si>
  <si>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</si>
  <si>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</si>
  <si>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</si>
  <si>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</si>
  <si>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</si>
  <si>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</si>
  <si>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</si>
  <si>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</si>
  <si>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</si>
  <si>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</si>
  <si>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</si>
  <si>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</si>
  <si>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</si>
  <si>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</si>
  <si>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</si>
  <si>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</si>
  <si>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</si>
  <si>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</si>
  <si>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</si>
  <si>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</si>
  <si>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</si>
  <si>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</si>
  <si>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</si>
  <si>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</si>
  <si>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</si>
  <si>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</si>
  <si>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</si>
  <si>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</si>
  <si>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</si>
  <si>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</si>
  <si>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</si>
  <si>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</si>
  <si>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</si>
  <si>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</si>
  <si>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</si>
  <si>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</si>
  <si>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</si>
  <si>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</si>
  <si>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</si>
  <si>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</si>
  <si>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</si>
  <si>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</si>
  <si>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</si>
  <si>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</si>
  <si>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</si>
  <si>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</si>
  <si>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</si>
  <si>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</si>
  <si>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</si>
  <si>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</si>
  <si>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</si>
  <si>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</si>
  <si>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</si>
  <si>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</si>
  <si>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</si>
  <si>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</si>
  <si>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</si>
  <si>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</si>
  <si>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</si>
  <si>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</si>
  <si>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</si>
  <si>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</si>
  <si>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</si>
  <si>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</si>
  <si>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</si>
  <si>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</si>
  <si>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</si>
  <si>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</si>
  <si>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</si>
  <si>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</si>
  <si>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</si>
  <si>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</si>
  <si>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</si>
  <si>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</si>
  <si>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</si>
  <si>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</si>
  <si>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</si>
  <si>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</si>
  <si>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</si>
  <si>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</si>
  <si>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</si>
  <si>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</si>
  <si>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</si>
  <si>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</si>
  <si>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</si>
  <si>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</si>
  <si>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</si>
  <si>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</si>
  <si>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</si>
  <si>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</si>
  <si>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</si>
  <si>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</si>
  <si>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</si>
  <si>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</si>
  <si>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</si>
  <si>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</si>
  <si>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</si>
  <si>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</si>
  <si>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</si>
  <si>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</si>
  <si>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</si>
  <si>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</si>
  <si>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</si>
  <si>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</si>
  <si>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</si>
  <si>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</si>
  <si>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</si>
  <si>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</si>
  <si>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</si>
  <si>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</si>
  <si>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</si>
  <si>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</si>
  <si>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</si>
  <si>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</si>
  <si>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</si>
  <si>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</si>
  <si>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</si>
  <si>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</si>
  <si>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</si>
  <si>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</si>
  <si>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</si>
  <si>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</si>
  <si>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</si>
  <si>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</si>
  <si>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</si>
  <si>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</si>
  <si>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</si>
  <si>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</si>
  <si>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</si>
  <si>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</si>
  <si>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</si>
  <si>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</si>
  <si>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</si>
  <si>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</si>
  <si>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</si>
  <si>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</si>
  <si>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</si>
  <si>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</si>
  <si>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</si>
  <si>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</si>
  <si>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</si>
  <si>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</si>
  <si>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</si>
  <si>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</si>
  <si>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</si>
  <si>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</si>
  <si>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</si>
  <si>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</si>
  <si>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</si>
  <si>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</si>
  <si>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</si>
  <si>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</si>
  <si>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</si>
  <si>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</si>
  <si>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</si>
  <si>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</si>
  <si>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</si>
  <si>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</si>
  <si>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</si>
  <si>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</si>
  <si>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</si>
  <si>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</si>
  <si>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</si>
  <si>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</si>
  <si>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</si>
  <si>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</si>
  <si>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</si>
  <si>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</si>
  <si>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</si>
  <si>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</si>
  <si>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</si>
  <si>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</si>
  <si>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</si>
  <si>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</si>
  <si>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</si>
  <si>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</si>
  <si>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</si>
  <si>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</si>
  <si>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</si>
  <si>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</si>
  <si>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</si>
  <si>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</si>
  <si>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</si>
  <si>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</si>
  <si>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</si>
  <si>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</si>
  <si>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</si>
  <si>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</si>
  <si>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</si>
  <si>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</si>
  <si>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</si>
  <si>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</si>
  <si>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</si>
  <si>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</si>
  <si>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</si>
  <si>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</si>
  <si>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</si>
  <si>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</si>
  <si>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</si>
  <si>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</si>
  <si>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</si>
  <si>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</si>
  <si>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</si>
  <si>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</si>
  <si>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</si>
  <si>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</si>
  <si>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</si>
  <si>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</si>
  <si>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</si>
  <si>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</si>
  <si>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</si>
  <si>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</si>
  <si>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</si>
  <si>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</si>
  <si>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</si>
  <si>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</si>
  <si>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</si>
  <si>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</si>
  <si>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</si>
  <si>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</si>
  <si>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</si>
  <si>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</si>
  <si>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</si>
  <si>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</si>
  <si>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</si>
  <si>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</si>
  <si>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</si>
  <si>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</si>
  <si>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</si>
  <si>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</si>
  <si>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</si>
  <si>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</si>
  <si>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</si>
  <si>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</si>
  <si>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</si>
  <si>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</si>
  <si>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</si>
  <si>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</si>
  <si>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</si>
  <si>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</si>
  <si>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</si>
  <si>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</si>
  <si>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</si>
  <si>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</si>
  <si>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</si>
  <si>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</si>
  <si>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</si>
  <si>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</si>
  <si>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</si>
  <si>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</si>
  <si>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</si>
  <si>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</si>
  <si>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</si>
  <si>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</si>
  <si>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</si>
  <si>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</si>
  <si>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</si>
  <si>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</si>
  <si>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</si>
  <si>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</si>
  <si>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</si>
  <si>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</si>
  <si>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</si>
  <si>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</si>
  <si>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</si>
  <si>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</si>
  <si>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</si>
  <si>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</si>
  <si>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</si>
  <si>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</si>
  <si>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</si>
  <si>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</si>
  <si>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</si>
  <si>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</si>
  <si>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</si>
  <si>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</si>
  <si>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</si>
  <si>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</si>
  <si>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</si>
  <si>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</si>
  <si>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</si>
  <si>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</si>
  <si>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</si>
  <si>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</si>
  <si>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</si>
  <si>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</si>
  <si>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</si>
  <si>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</si>
  <si>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</si>
  <si>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</si>
  <si>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</si>
  <si>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</si>
  <si>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</si>
  <si>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</si>
  <si>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</si>
  <si>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</si>
  <si>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</si>
  <si>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</si>
  <si>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</si>
  <si>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</si>
  <si>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</si>
  <si>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</si>
  <si>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</si>
  <si>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</si>
  <si>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</si>
  <si>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</si>
  <si>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</si>
  <si>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</si>
  <si>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</si>
  <si>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</si>
  <si>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</si>
  <si>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</si>
  <si>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</si>
  <si>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</si>
  <si>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</si>
  <si>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</si>
  <si>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</si>
  <si>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</si>
  <si>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</si>
  <si>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</si>
  <si>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</si>
  <si>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</si>
  <si>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</si>
  <si>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</si>
  <si>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</si>
  <si>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</si>
  <si>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</si>
  <si>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</si>
  <si>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</si>
  <si>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</si>
  <si>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</si>
  <si>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</si>
  <si>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</si>
  <si>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</si>
  <si>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</si>
  <si>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</si>
  <si>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</si>
  <si>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</si>
  <si>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</si>
  <si>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</si>
  <si>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</si>
  <si>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</si>
  <si>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</si>
  <si>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</si>
  <si>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</si>
  <si>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</si>
  <si>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</si>
  <si>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</si>
  <si>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</si>
  <si>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</si>
  <si>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</si>
  <si>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</si>
  <si>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</si>
  <si>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</si>
  <si>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</si>
  <si>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</si>
  <si>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</si>
  <si>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</si>
  <si>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</si>
  <si>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</si>
  <si>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</si>
  <si>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</si>
  <si>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</si>
  <si>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</si>
  <si>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</si>
  <si>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</si>
  <si>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</si>
  <si>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</si>
  <si>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</si>
  <si>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</si>
  <si>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</si>
  <si>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</si>
  <si>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</si>
  <si>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</si>
  <si>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</si>
  <si>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</si>
  <si>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</si>
  <si>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</si>
  <si>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</si>
  <si>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</si>
  <si>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</si>
  <si>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</si>
  <si>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</si>
  <si>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</si>
  <si>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</si>
  <si>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</si>
  <si>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</si>
  <si>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</si>
  <si>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</si>
  <si>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</si>
  <si>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</si>
  <si>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</si>
  <si>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</si>
  <si>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</si>
  <si>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</si>
  <si>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</si>
  <si>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</si>
  <si>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</si>
  <si>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</si>
  <si>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</si>
  <si>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</si>
  <si>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</si>
  <si>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</si>
  <si>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</si>
  <si>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</si>
  <si>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</si>
  <si>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</si>
  <si>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</si>
  <si>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</si>
  <si>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</si>
  <si>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</si>
  <si>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</si>
  <si>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</si>
  <si>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</si>
  <si>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</si>
  <si>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</si>
  <si>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</si>
  <si>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</si>
  <si>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</si>
  <si>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</si>
  <si>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</si>
  <si>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</si>
  <si>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</si>
  <si>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</si>
  <si>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</si>
  <si>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</si>
  <si>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</si>
  <si>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</si>
  <si>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</si>
  <si>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</si>
  <si>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</si>
  <si>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</si>
  <si>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</si>
  <si>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</si>
  <si>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</si>
  <si>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</si>
  <si>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</si>
  <si>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</si>
  <si>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</si>
  <si>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</si>
  <si>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</si>
  <si>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</si>
  <si>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</si>
  <si>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</si>
  <si>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</si>
  <si>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</si>
  <si>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</si>
  <si>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</si>
  <si>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</si>
  <si>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</si>
  <si>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</si>
  <si>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</si>
  <si>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</si>
  <si>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</si>
  <si>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</si>
  <si>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</si>
  <si>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</si>
  <si>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</si>
  <si>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</si>
  <si>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</si>
  <si>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</si>
  <si>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</si>
  <si>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</si>
  <si>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</si>
  <si>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</si>
  <si>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</si>
  <si>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</si>
  <si>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</si>
  <si>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</si>
  <si>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</si>
  <si>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</si>
  <si>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</si>
  <si>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</si>
  <si>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</si>
  <si>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</si>
  <si>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</si>
  <si>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</si>
  <si>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</si>
  <si>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</si>
  <si>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</si>
  <si>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</si>
  <si>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</si>
  <si>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</si>
  <si>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</si>
  <si>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</si>
  <si>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</si>
  <si>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</si>
  <si>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</si>
  <si>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</si>
  <si>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</si>
  <si>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</si>
  <si>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</si>
  <si>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</si>
  <si>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</si>
  <si>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</si>
  <si>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</si>
  <si>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</si>
  <si>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</si>
  <si>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</si>
  <si>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</si>
  <si>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</si>
  <si>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</si>
  <si>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</si>
  <si>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</si>
  <si>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</si>
  <si>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</si>
  <si>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</si>
  <si>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</si>
  <si>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</si>
  <si>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</si>
  <si>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</si>
  <si>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</si>
  <si>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</si>
  <si>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</si>
  <si>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</si>
  <si>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</si>
  <si>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</si>
  <si>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</si>
  <si>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</si>
  <si>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</si>
  <si>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</si>
  <si>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</si>
  <si>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</si>
  <si>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</si>
  <si>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</si>
  <si>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</si>
  <si>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</si>
  <si>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</si>
  <si>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</si>
  <si>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</si>
  <si>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</si>
  <si>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</si>
  <si>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</si>
  <si>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</si>
  <si>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</si>
  <si>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</si>
  <si>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</si>
  <si>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</si>
  <si>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</si>
  <si>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</si>
  <si>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</si>
  <si>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</si>
  <si>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</si>
  <si>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</si>
  <si>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</si>
  <si>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</si>
  <si>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</si>
  <si>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</si>
  <si>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</si>
  <si>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</si>
  <si>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</si>
  <si>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</si>
  <si>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</si>
  <si>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</si>
  <si>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</si>
  <si>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</si>
  <si>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</si>
  <si>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</si>
  <si>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</si>
  <si>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</si>
  <si>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</si>
  <si>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</si>
  <si>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</si>
  <si>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</si>
  <si>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</si>
  <si>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</si>
  <si>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</si>
  <si>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</si>
  <si>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</si>
  <si>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</si>
  <si>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</si>
  <si>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</si>
  <si>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</si>
  <si>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</si>
  <si>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</si>
  <si>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</si>
  <si>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</si>
  <si>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</si>
  <si>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</si>
  <si>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</si>
  <si>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</si>
  <si>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</si>
  <si>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</si>
  <si>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</si>
  <si>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</si>
  <si>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</si>
  <si>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</si>
  <si>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</si>
  <si>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</si>
  <si>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</si>
  <si>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</si>
  <si>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</si>
  <si>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</si>
  <si>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</si>
  <si>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</si>
  <si>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</si>
  <si>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</si>
  <si>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</si>
  <si>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</si>
  <si>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</si>
  <si>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</si>
  <si>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</si>
  <si>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</si>
  <si>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</si>
  <si>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</si>
  <si>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</si>
  <si>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</si>
  <si>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</si>
  <si>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</si>
  <si>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</si>
  <si>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</si>
  <si>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</si>
  <si>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</si>
  <si>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</si>
  <si>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</si>
  <si>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</si>
  <si>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</si>
  <si>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</si>
  <si>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</si>
  <si>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</si>
  <si>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</si>
  <si>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</si>
  <si>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</si>
  <si>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</si>
  <si>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</si>
  <si>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</si>
  <si>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</si>
  <si>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</si>
  <si>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</si>
  <si>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</si>
  <si>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</si>
  <si>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</si>
  <si>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</si>
  <si>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</si>
  <si>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</si>
  <si>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</si>
  <si>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</si>
  <si>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</si>
  <si>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</si>
  <si>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</si>
  <si>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</si>
  <si>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</si>
  <si>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</si>
  <si>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</si>
  <si>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</si>
  <si>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</si>
  <si>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</si>
  <si>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</si>
  <si>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</si>
  <si>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</si>
  <si>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</si>
  <si>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</si>
  <si>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</si>
  <si>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</si>
  <si>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</si>
  <si>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</si>
  <si>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</si>
  <si>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</si>
  <si>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</si>
  <si>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</si>
  <si>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</si>
  <si>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</si>
  <si>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</si>
  <si>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</si>
  <si>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</si>
  <si>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</si>
  <si>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</si>
  <si>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</si>
  <si>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</si>
  <si>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</si>
  <si>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</si>
  <si>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</si>
  <si>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</si>
  <si>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</si>
  <si>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</si>
  <si>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</si>
  <si>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</si>
  <si>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</si>
  <si>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</si>
  <si>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</si>
  <si>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</si>
  <si>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</si>
  <si>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</si>
  <si>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</si>
  <si>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</si>
  <si>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</si>
  <si>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</si>
  <si>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</si>
  <si>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</si>
  <si>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</si>
  <si>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</si>
  <si>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</si>
  <si>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</si>
  <si>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</si>
  <si>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</si>
  <si>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</si>
  <si>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</si>
  <si>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</si>
  <si>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</si>
  <si>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</si>
  <si>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</si>
  <si>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</si>
  <si>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</si>
  <si>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</si>
  <si>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</si>
  <si>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</si>
  <si>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</si>
  <si>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</si>
  <si>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</si>
  <si>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</si>
  <si>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</si>
  <si>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</si>
  <si>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</si>
  <si>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</si>
  <si>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</si>
  <si>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</si>
  <si>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</si>
  <si>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</si>
  <si>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</si>
  <si>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</si>
  <si>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</si>
  <si>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</si>
  <si>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</si>
  <si>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</si>
  <si>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</si>
  <si>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</si>
  <si>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</si>
  <si>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</si>
  <si>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</si>
  <si>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</si>
  <si>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</si>
  <si>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</si>
  <si>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</si>
  <si>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</si>
  <si>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</si>
  <si>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</si>
  <si>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</si>
  <si>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</si>
  <si>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</si>
  <si>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</si>
  <si>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</si>
  <si>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</si>
  <si>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</si>
  <si>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</si>
  <si>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</si>
  <si>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</si>
  <si>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</si>
  <si>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</si>
  <si>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</si>
  <si>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</si>
  <si>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</si>
  <si>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</si>
  <si>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</si>
  <si>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</si>
  <si>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</si>
  <si>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</si>
  <si>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</si>
  <si>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</si>
  <si>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</si>
  <si>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</si>
  <si>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</si>
  <si>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</si>
  <si>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</si>
  <si>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</si>
  <si>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</si>
  <si>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</si>
  <si>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</si>
  <si>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</si>
  <si>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</si>
  <si>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</si>
  <si>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</si>
  <si>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</si>
  <si>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</si>
  <si>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</si>
  <si>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</si>
  <si>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</si>
  <si>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</si>
  <si>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</si>
  <si>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</si>
  <si>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</si>
  <si>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</si>
  <si>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</si>
  <si>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</si>
  <si>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</si>
  <si>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</si>
  <si>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</si>
  <si>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</si>
  <si>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</si>
  <si>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</si>
  <si>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</si>
  <si>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</si>
  <si>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</si>
  <si>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</si>
  <si>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</si>
  <si>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</si>
  <si>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</si>
  <si>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</si>
  <si>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</si>
  <si>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</si>
  <si>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</si>
  <si>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</si>
  <si>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</si>
  <si>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</si>
  <si>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</si>
  <si>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</si>
  <si>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</si>
  <si>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</si>
  <si>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</si>
  <si>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</si>
  <si>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</si>
  <si>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</si>
  <si>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</si>
  <si>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</si>
  <si>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</si>
  <si>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</si>
  <si>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</si>
  <si>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</si>
  <si>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</si>
  <si>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</si>
  <si>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</si>
  <si>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</si>
  <si>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</si>
  <si>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</si>
  <si>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</si>
  <si>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</si>
  <si>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</si>
  <si>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</si>
  <si>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</si>
  <si>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</si>
  <si>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</si>
  <si>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</si>
  <si>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</si>
  <si>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</si>
  <si>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</si>
  <si>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</si>
  <si>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</si>
  <si>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</si>
  <si>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</si>
  <si>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</si>
  <si>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</si>
  <si>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</si>
  <si>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</si>
  <si>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</si>
  <si>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</si>
  <si>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</si>
  <si>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</si>
  <si>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</si>
  <si>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</si>
  <si>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</si>
  <si>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</si>
  <si>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</si>
  <si>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</si>
  <si>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</si>
  <si>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</si>
  <si>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</si>
  <si>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</si>
  <si>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</si>
  <si>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</si>
  <si>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</si>
  <si>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</si>
  <si>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</si>
  <si>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</si>
  <si>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</si>
  <si>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</si>
  <si>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</si>
  <si>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</si>
  <si>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</si>
  <si>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</si>
  <si>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</si>
  <si>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</si>
  <si>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</si>
  <si>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</si>
  <si>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</si>
  <si>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</si>
  <si>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</si>
  <si>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</si>
  <si>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</si>
  <si>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</si>
  <si>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</si>
  <si>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</si>
  <si>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</si>
  <si>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</si>
  <si>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</si>
  <si>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</si>
  <si>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</si>
  <si>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</si>
  <si>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</si>
  <si>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</si>
  <si>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</si>
  <si>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</si>
  <si>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</si>
  <si>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</si>
  <si>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</si>
  <si>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</si>
  <si>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</si>
  <si>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</si>
  <si>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</si>
  <si>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</si>
  <si>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</si>
  <si>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</si>
  <si>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</si>
  <si>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</si>
  <si>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</si>
  <si>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</si>
  <si>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</si>
  <si>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</si>
  <si>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</si>
  <si>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</si>
  <si>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</si>
  <si>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</si>
  <si>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</si>
  <si>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</si>
  <si>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</si>
  <si>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</si>
  <si>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</si>
  <si>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</si>
  <si>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</si>
  <si>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</si>
  <si>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</si>
  <si>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</si>
  <si>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</si>
  <si>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</si>
  <si>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</si>
  <si>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</si>
  <si>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</si>
  <si>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</si>
  <si>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</si>
  <si>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</si>
  <si>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</si>
  <si>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</si>
  <si>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</si>
  <si>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</si>
  <si>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</si>
  <si>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</si>
  <si>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</si>
  <si>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</si>
  <si>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</si>
  <si>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</si>
  <si>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</si>
  <si>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</si>
  <si>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</si>
  <si>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</si>
  <si>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</si>
  <si>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</si>
  <si>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</si>
  <si>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</si>
  <si>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</si>
  <si>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</si>
  <si>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</si>
  <si>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</si>
  <si>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</si>
  <si>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</si>
  <si>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</si>
  <si>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</si>
  <si>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</si>
  <si>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</si>
  <si>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</si>
  <si>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</si>
  <si>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</si>
  <si>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</si>
  <si>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</si>
  <si>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</si>
  <si>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</si>
  <si>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</si>
  <si>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</si>
  <si>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</si>
  <si>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</si>
  <si>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</si>
  <si>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</si>
  <si>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</si>
  <si>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</si>
  <si>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</si>
  <si>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</si>
  <si>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</si>
  <si>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</si>
  <si>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</si>
  <si>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</si>
  <si>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</si>
  <si>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</si>
  <si>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</si>
  <si>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</si>
  <si>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</si>
  <si>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</si>
  <si>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</si>
  <si>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</si>
  <si>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</si>
  <si>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</si>
  <si>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</si>
  <si>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</si>
  <si>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</si>
  <si>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</si>
  <si>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</si>
  <si>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</si>
  <si>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</si>
  <si>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</si>
  <si>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</si>
  <si>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</si>
  <si>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</si>
  <si>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</si>
  <si>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</si>
  <si>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</si>
  <si>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</si>
  <si>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</si>
  <si>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</si>
  <si>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</si>
  <si>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</si>
  <si>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</si>
  <si>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</si>
  <si>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</si>
  <si>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</si>
  <si>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</si>
  <si>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</si>
  <si>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</si>
  <si>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</si>
  <si>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</si>
  <si>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</si>
  <si>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</si>
  <si>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</si>
  <si>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</si>
  <si>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</si>
  <si>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</si>
  <si>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</si>
  <si>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</si>
  <si>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</si>
  <si>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</si>
  <si>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</si>
  <si>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</si>
  <si>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</si>
  <si>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</si>
  <si>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</si>
  <si>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</si>
  <si>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</si>
  <si>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</si>
  <si>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</si>
  <si>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</si>
  <si>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</si>
  <si>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</si>
  <si>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</si>
  <si>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</si>
  <si>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</si>
  <si>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</si>
  <si>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</si>
  <si>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</si>
  <si>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</si>
  <si>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</si>
  <si>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</si>
  <si>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</si>
  <si>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</si>
  <si>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</si>
  <si>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</si>
  <si>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</si>
  <si>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</si>
  <si>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</si>
  <si>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</si>
  <si>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</si>
  <si>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</si>
  <si>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</si>
  <si>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</si>
  <si>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</si>
  <si>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</si>
  <si>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</si>
  <si>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</si>
  <si>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</si>
  <si>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</si>
  <si>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</si>
  <si>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</si>
  <si>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</si>
  <si>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</si>
  <si>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</si>
  <si>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</si>
  <si>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</si>
  <si>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</si>
  <si>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</si>
  <si>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</si>
  <si>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</si>
  <si>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</si>
  <si>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</si>
  <si>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</si>
  <si>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</si>
  <si>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</si>
  <si>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</si>
  <si>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</si>
  <si>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</si>
  <si>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</si>
  <si>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</si>
  <si>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</si>
  <si>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</si>
  <si>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</si>
  <si>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</si>
  <si>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</si>
  <si>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</si>
  <si>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</si>
  <si>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</si>
  <si>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</si>
  <si>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</si>
  <si>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</si>
  <si>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</si>
  <si>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</si>
  <si>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</si>
  <si>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</si>
  <si>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</si>
  <si>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</si>
  <si>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</si>
  <si>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</si>
  <si>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</si>
  <si>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</si>
  <si>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</si>
  <si>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</si>
  <si>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</si>
  <si>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</si>
  <si>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</si>
  <si>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</si>
  <si>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</si>
  <si>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</si>
  <si>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</si>
  <si>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</si>
  <si>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</si>
  <si>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</si>
  <si>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</si>
  <si>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</si>
  <si>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</si>
  <si>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</si>
  <si>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</si>
  <si>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</si>
  <si>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</si>
  <si>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</si>
  <si>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</si>
  <si>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</si>
  <si>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</si>
  <si>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</si>
  <si>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</si>
  <si>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</si>
  <si>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</si>
  <si>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</si>
  <si>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</si>
  <si>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</si>
  <si>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</si>
  <si>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</si>
  <si>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</si>
  <si>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</si>
  <si>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</si>
  <si>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</si>
  <si>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</si>
  <si>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</si>
  <si>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</si>
  <si>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</si>
  <si>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</si>
  <si>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</si>
  <si>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</si>
  <si>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</si>
  <si>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</si>
  <si>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</si>
  <si>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</si>
  <si>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</si>
  <si>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</si>
  <si>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</si>
  <si>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</si>
  <si>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</si>
  <si>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</si>
  <si>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</si>
  <si>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</si>
  <si>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</si>
  <si>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</si>
  <si>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</si>
  <si>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</si>
  <si>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</si>
  <si>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</si>
  <si>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</si>
  <si>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</si>
  <si>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</si>
  <si>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</si>
  <si>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</si>
  <si>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</si>
  <si>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</si>
  <si>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</si>
  <si>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</si>
  <si>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</si>
  <si>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</si>
  <si>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</si>
  <si>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</si>
  <si>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</si>
  <si>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</si>
  <si>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</si>
  <si>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</si>
  <si>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</si>
  <si>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</si>
  <si>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</si>
  <si>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</si>
  <si>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</si>
  <si>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</si>
  <si>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</si>
  <si>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</si>
  <si>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</si>
  <si>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</si>
  <si>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</si>
  <si>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</si>
  <si>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</si>
  <si>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</si>
  <si>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</si>
  <si>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</si>
  <si>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</si>
  <si>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</si>
  <si>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</si>
  <si>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</si>
  <si>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</si>
  <si>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</si>
  <si>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</si>
  <si>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</si>
  <si>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</si>
  <si>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</si>
  <si>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</si>
  <si>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</si>
  <si>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</si>
  <si>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</si>
  <si>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</si>
  <si>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</si>
  <si>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</si>
  <si>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</si>
  <si>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</si>
  <si>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</si>
  <si>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</si>
  <si>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</si>
  <si>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</si>
  <si>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</si>
  <si>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</si>
  <si>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</si>
  <si>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</si>
  <si>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</si>
  <si>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</si>
  <si>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</si>
  <si>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</si>
  <si>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</si>
  <si>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</si>
  <si>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</si>
  <si>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</si>
  <si>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</si>
  <si>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</si>
  <si>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</si>
  <si>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</si>
  <si>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</si>
  <si>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</si>
  <si>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</si>
  <si>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</si>
  <si>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</si>
  <si>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</si>
  <si>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</si>
  <si>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</si>
  <si>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</si>
  <si>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</si>
  <si>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</si>
  <si>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</si>
  <si>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</si>
  <si>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</si>
  <si>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</si>
  <si>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</si>
  <si>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</si>
  <si>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</si>
  <si>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</si>
  <si>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</si>
  <si>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</si>
  <si>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</si>
  <si>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</si>
  <si>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</si>
  <si>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</si>
  <si>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</si>
  <si>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</si>
  <si>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</si>
  <si>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</si>
  <si>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</si>
  <si>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</si>
  <si>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</si>
  <si>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</si>
  <si>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</si>
  <si>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</si>
  <si>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</si>
  <si>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</si>
  <si>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</si>
  <si>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</si>
  <si>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</si>
  <si>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</si>
  <si>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</si>
  <si>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</si>
  <si>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</si>
  <si>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</si>
  <si>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</si>
  <si>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</si>
  <si>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</si>
  <si>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</si>
  <si>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</si>
  <si>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</si>
  <si>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</si>
  <si>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</si>
  <si>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</si>
  <si>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</si>
  <si>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</si>
  <si>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</si>
  <si>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</si>
  <si>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</si>
  <si>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</si>
  <si>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</si>
  <si>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</si>
  <si>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</si>
  <si>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</si>
  <si>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</si>
  <si>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</si>
  <si>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</si>
  <si>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</si>
  <si>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</si>
  <si>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</si>
  <si>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</si>
  <si>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</si>
  <si>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</si>
  <si>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</si>
  <si>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</si>
  <si>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</si>
  <si>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</si>
  <si>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</si>
  <si>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</si>
  <si>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</si>
  <si>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</si>
  <si>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</si>
  <si>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</si>
  <si>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</si>
  <si>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</si>
  <si>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</si>
  <si>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</si>
  <si>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</si>
  <si>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</si>
  <si>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</si>
  <si>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</si>
  <si>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</si>
  <si>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</si>
  <si>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</si>
  <si>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</si>
  <si>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</si>
  <si>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</si>
  <si>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</si>
  <si>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</si>
  <si>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</si>
  <si>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</si>
  <si>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</si>
  <si>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</si>
  <si>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</si>
  <si>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</si>
  <si>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</si>
  <si>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</si>
  <si>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</si>
  <si>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</si>
  <si>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</si>
  <si>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</si>
  <si>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</si>
  <si>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</si>
  <si>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</si>
  <si>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</si>
  <si>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</si>
  <si>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</si>
  <si>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</si>
  <si>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</si>
  <si>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</si>
  <si>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</si>
  <si>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</si>
  <si>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</si>
  <si>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</si>
  <si>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</si>
  <si>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</si>
  <si>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</si>
  <si>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</si>
  <si>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</si>
  <si>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</si>
  <si>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</si>
  <si>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</si>
  <si>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</si>
  <si>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</si>
  <si>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</si>
  <si>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</si>
  <si>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</si>
  <si>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</si>
  <si>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</si>
  <si>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</si>
  <si>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</si>
  <si>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</si>
  <si>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</si>
  <si>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</si>
  <si>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</si>
  <si>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</si>
  <si>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</si>
  <si>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</si>
  <si>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</si>
  <si>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</si>
  <si>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</si>
  <si>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</si>
  <si>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</si>
  <si>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</si>
  <si>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</si>
  <si>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</si>
  <si>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</si>
  <si>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</si>
  <si>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</si>
  <si>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</si>
  <si>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</si>
  <si>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</si>
  <si>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</si>
  <si>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</si>
  <si>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</si>
  <si>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</si>
  <si>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</si>
  <si>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</si>
  <si>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</si>
  <si>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</si>
  <si>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</si>
  <si>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</si>
  <si>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</si>
  <si>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</si>
  <si>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</si>
  <si>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</si>
  <si>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</si>
  <si>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</si>
  <si>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</si>
  <si>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</si>
  <si>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</si>
  <si>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</si>
  <si>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</si>
  <si>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</si>
  <si>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</si>
  <si>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</si>
  <si>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</si>
  <si>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</si>
  <si>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</si>
  <si>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</si>
  <si>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</si>
  <si>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</si>
  <si>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</si>
  <si>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</si>
  <si>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</si>
  <si>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</si>
  <si>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</si>
  <si>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</si>
  <si>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</si>
  <si>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</si>
  <si>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</si>
  <si>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</si>
  <si>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</si>
  <si>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</si>
  <si>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</si>
  <si>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</si>
  <si>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</si>
  <si>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</si>
  <si>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</si>
  <si>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</si>
  <si>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</si>
  <si>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</si>
  <si>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</si>
  <si>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</si>
  <si>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</si>
  <si>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</si>
  <si>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</si>
  <si>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</si>
  <si>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</si>
  <si>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</si>
  <si>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</si>
  <si>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</si>
  <si>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</si>
  <si>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</si>
  <si>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</si>
  <si>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</si>
  <si>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</si>
  <si>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</si>
  <si>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</si>
  <si>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</si>
  <si>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</si>
  <si>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</si>
  <si>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</si>
  <si>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</si>
  <si>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</si>
  <si>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</si>
  <si>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</si>
  <si>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</si>
  <si>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</si>
  <si>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</si>
  <si>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</si>
  <si>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</si>
  <si>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</si>
  <si>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</si>
  <si>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</si>
  <si>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</si>
  <si>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</si>
  <si>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</si>
  <si>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</si>
  <si>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</si>
  <si>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</si>
  <si>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</si>
  <si>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</si>
  <si>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</si>
  <si>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</si>
  <si>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</si>
  <si>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</si>
  <si>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</si>
  <si>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</si>
  <si>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</si>
  <si>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</si>
  <si>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</si>
  <si>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</si>
  <si>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</si>
  <si>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</si>
  <si>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</si>
  <si>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</si>
  <si>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</si>
  <si>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</si>
  <si>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</si>
  <si>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</si>
  <si>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</si>
  <si>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</si>
  <si>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</si>
  <si>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</si>
  <si>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</si>
  <si>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</si>
  <si>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</si>
  <si>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</si>
  <si>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</si>
  <si>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</si>
  <si>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</si>
  <si>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</si>
  <si>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</si>
  <si>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</si>
  <si>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</si>
  <si>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</si>
  <si>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</si>
  <si>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</si>
  <si>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</si>
  <si>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</si>
  <si>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</si>
  <si>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</si>
  <si>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</si>
  <si>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</si>
  <si>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</si>
  <si>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</si>
  <si>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</si>
  <si>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</si>
  <si>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</si>
  <si>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</si>
  <si>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</si>
  <si>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</si>
  <si>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</si>
  <si>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</si>
  <si>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</si>
  <si>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</si>
  <si>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</si>
  <si>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</si>
  <si>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</si>
  <si>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</si>
  <si>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</si>
  <si>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</si>
  <si>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</si>
  <si>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</si>
  <si>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</si>
  <si>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</si>
  <si>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</si>
  <si>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</si>
  <si>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</si>
  <si>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</si>
  <si>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</si>
  <si>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</si>
  <si>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</si>
  <si>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</si>
  <si>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</si>
  <si>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</si>
  <si>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</si>
  <si>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</si>
  <si>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</si>
  <si>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</si>
  <si>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</si>
  <si>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</si>
  <si>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</si>
  <si>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</si>
  <si>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</si>
  <si>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</si>
  <si>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</si>
  <si>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</si>
  <si>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</si>
  <si>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</si>
  <si>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</si>
  <si>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</si>
  <si>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</si>
  <si>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</si>
  <si>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</si>
  <si>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</si>
  <si>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</si>
  <si>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</si>
  <si>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</si>
  <si>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</si>
  <si>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</si>
  <si>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</si>
  <si>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</si>
  <si>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</si>
  <si>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</si>
  <si>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</si>
  <si>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</si>
  <si>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</si>
  <si>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</si>
  <si>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</si>
  <si>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</si>
  <si>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</si>
  <si>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</si>
  <si>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</si>
  <si>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</si>
  <si>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</si>
  <si>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</si>
  <si>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</si>
  <si>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</si>
  <si>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</si>
  <si>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</si>
  <si>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</si>
  <si>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</si>
  <si>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</si>
  <si>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</si>
  <si>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</si>
  <si>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</si>
  <si>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</si>
  <si>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</si>
  <si>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</si>
  <si>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</si>
  <si>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</si>
  <si>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</si>
  <si>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</si>
  <si>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</si>
  <si>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</si>
  <si>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</si>
  <si>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</si>
  <si>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</si>
  <si>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</si>
  <si>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</si>
  <si>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</si>
  <si>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</si>
  <si>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</si>
  <si>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</si>
  <si>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</si>
  <si>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</si>
  <si>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</si>
  <si>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</si>
  <si>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</si>
  <si>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</si>
  <si>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</si>
  <si>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</si>
  <si>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</si>
  <si>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</si>
  <si>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</si>
  <si>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</si>
  <si>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</si>
  <si>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</si>
  <si>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</si>
  <si>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</si>
  <si>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</si>
  <si>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</si>
  <si>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</si>
  <si>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</si>
  <si>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</si>
  <si>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</si>
  <si>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</si>
  <si>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</si>
  <si>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</si>
  <si>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</si>
  <si>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</si>
  <si>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</si>
  <si>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</si>
  <si>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</si>
  <si>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</si>
  <si>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</si>
  <si>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</si>
  <si>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</si>
  <si>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</si>
  <si>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</si>
  <si>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</si>
  <si>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</si>
  <si>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</si>
  <si>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</si>
  <si>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</si>
  <si>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</si>
  <si>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</si>
  <si>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</si>
  <si>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</si>
  <si>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</si>
  <si>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</si>
  <si>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</si>
  <si>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</si>
  <si>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</si>
  <si>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</si>
  <si>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</si>
  <si>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</si>
  <si>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</si>
  <si>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</si>
  <si>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</si>
  <si>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</si>
  <si>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</si>
  <si>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</si>
  <si>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</si>
  <si>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</si>
  <si>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</si>
  <si>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</si>
  <si>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</si>
  <si>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</si>
  <si>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</si>
  <si>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</si>
  <si>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</si>
  <si>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</si>
  <si>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</si>
  <si>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</si>
  <si>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</si>
  <si>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</si>
  <si>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</si>
  <si>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</si>
  <si>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</si>
  <si>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</si>
  <si>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</si>
  <si>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</si>
  <si>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</si>
  <si>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</si>
  <si>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</si>
  <si>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</si>
  <si>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</si>
  <si>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</si>
  <si>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</si>
  <si>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</si>
  <si>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</si>
  <si>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</si>
  <si>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</si>
  <si>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</si>
  <si>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</si>
  <si>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</si>
  <si>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</si>
  <si>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</si>
  <si>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</si>
  <si>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</si>
  <si>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</si>
  <si>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</si>
  <si>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</si>
  <si>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</si>
  <si>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</si>
  <si>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</si>
  <si>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</si>
  <si>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</si>
  <si>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</si>
  <si>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</si>
  <si>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</si>
  <si>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</si>
  <si>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</si>
  <si>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</si>
  <si>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</si>
  <si>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</si>
  <si>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</si>
  <si>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</si>
  <si>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</si>
  <si>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</si>
  <si>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</si>
  <si>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</si>
  <si>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</si>
  <si>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</si>
  <si>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</si>
  <si>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</si>
  <si>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</si>
  <si>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</si>
  <si>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</si>
  <si>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</si>
  <si>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</si>
  <si>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</si>
  <si>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</si>
  <si>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</si>
  <si>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</si>
  <si>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</si>
  <si>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</si>
  <si>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</si>
  <si>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</si>
  <si>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</si>
  <si>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</si>
  <si>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</si>
  <si>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</si>
  <si>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</si>
  <si>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</si>
  <si>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</si>
  <si>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</si>
  <si>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</si>
  <si>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</si>
  <si>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</si>
  <si>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</si>
  <si>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</si>
  <si>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</si>
  <si>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</si>
  <si>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</si>
  <si>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</si>
  <si>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</si>
  <si>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</si>
  <si>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</si>
  <si>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</si>
  <si>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</si>
  <si>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</si>
  <si>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</si>
  <si>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</si>
  <si>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</si>
  <si>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</si>
  <si>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</si>
  <si>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</si>
  <si>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</si>
  <si>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</si>
  <si>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</si>
  <si>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</si>
  <si>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</si>
  <si>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</si>
  <si>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</si>
  <si>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</si>
  <si>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</si>
  <si>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</si>
  <si>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</si>
  <si>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</si>
  <si>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</si>
  <si>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</si>
  <si>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</si>
  <si>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</si>
  <si>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</si>
  <si>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</si>
  <si>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</si>
  <si>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</si>
  <si>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</si>
  <si>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</si>
  <si>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</si>
  <si>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</si>
  <si>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</si>
  <si>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</si>
  <si>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</si>
  <si>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</si>
  <si>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</si>
  <si>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</si>
  <si>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</si>
  <si>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</si>
  <si>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</si>
  <si>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</si>
  <si>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</si>
  <si>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</si>
  <si>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</si>
  <si>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</si>
  <si>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</si>
  <si>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</si>
  <si>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</si>
  <si>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</si>
  <si>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</si>
  <si>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</si>
  <si>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</si>
  <si>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</si>
  <si>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</si>
  <si>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</si>
  <si>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</si>
  <si>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</si>
  <si>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</si>
  <si>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</si>
  <si>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</si>
  <si>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</si>
  <si>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</si>
  <si>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</si>
  <si>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</si>
  <si>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</si>
  <si>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</si>
  <si>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</si>
  <si>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</si>
  <si>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</si>
  <si>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</si>
  <si>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</si>
  <si>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</si>
  <si>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</si>
  <si>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</si>
  <si>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</si>
  <si>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</si>
  <si>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</si>
  <si>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</si>
  <si>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</si>
  <si>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</si>
  <si>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</si>
  <si>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</si>
  <si>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</si>
  <si>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</si>
  <si>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</si>
  <si>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</si>
  <si>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</si>
  <si>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</si>
  <si>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</si>
  <si>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</si>
  <si>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</si>
  <si>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</si>
  <si>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</si>
  <si>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</si>
  <si>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</si>
  <si>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</si>
  <si>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</si>
  <si>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</si>
  <si>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</si>
  <si>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</si>
  <si>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</si>
  <si>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</si>
  <si>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</si>
  <si>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</si>
  <si>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</si>
  <si>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</si>
  <si>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</si>
  <si>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</si>
  <si>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</si>
  <si>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</si>
  <si>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</si>
  <si>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</si>
  <si>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</si>
  <si>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</si>
  <si>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</si>
  <si>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</si>
  <si>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</si>
  <si>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</si>
  <si>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</si>
  <si>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</si>
  <si>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</si>
  <si>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</si>
  <si>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</si>
  <si>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</si>
  <si>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</si>
  <si>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</si>
  <si>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</si>
  <si>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</si>
  <si>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</si>
  <si>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</si>
  <si>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</si>
  <si>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</si>
  <si>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</si>
  <si>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</si>
  <si>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</si>
  <si>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</si>
  <si>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</si>
  <si>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</si>
  <si>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</si>
  <si>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</si>
  <si>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</si>
  <si>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</si>
  <si>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</si>
  <si>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</si>
  <si>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</si>
  <si>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</si>
  <si>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</si>
  <si>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</si>
  <si>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</si>
  <si>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</si>
  <si>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</si>
  <si>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</si>
  <si>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</si>
  <si>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</si>
  <si>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</si>
  <si>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</si>
  <si>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</si>
  <si>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</si>
  <si>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</si>
  <si>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</si>
  <si>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</si>
  <si>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</si>
  <si>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</si>
  <si>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</si>
  <si>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</si>
  <si>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</si>
  <si>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</si>
  <si>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</si>
  <si>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</si>
  <si>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</si>
  <si>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</si>
  <si>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</si>
  <si>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</si>
  <si>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</si>
  <si>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</si>
  <si>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</si>
  <si>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</si>
  <si>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</si>
  <si>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</si>
  <si>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</si>
  <si>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</si>
  <si>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</si>
  <si>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</si>
  <si>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</si>
  <si>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</si>
  <si>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</si>
  <si>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</si>
  <si>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</si>
  <si>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</si>
  <si>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</si>
  <si>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</si>
  <si>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</si>
  <si>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</si>
  <si>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</si>
  <si>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</si>
  <si>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</si>
  <si>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</si>
  <si>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</si>
  <si>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</si>
  <si>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</si>
  <si>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</si>
  <si>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</si>
  <si>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</si>
  <si>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</si>
  <si>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</si>
  <si>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</si>
  <si>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</si>
  <si>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</si>
  <si>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</si>
  <si>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</si>
  <si>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</si>
  <si>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</si>
  <si>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</si>
  <si>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</si>
  <si>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</si>
  <si>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</si>
  <si>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</si>
  <si>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</si>
  <si>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</si>
  <si>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</si>
  <si>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</si>
  <si>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</si>
  <si>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</si>
  <si>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</si>
  <si>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</si>
  <si>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</si>
  <si>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</si>
  <si>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</si>
  <si>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</si>
  <si>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</si>
  <si>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</si>
  <si>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</si>
  <si>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</si>
  <si>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</si>
  <si>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</si>
  <si>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</si>
  <si>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</si>
  <si>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</si>
  <si>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</si>
  <si>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</si>
  <si>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</si>
  <si>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</si>
  <si>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</si>
  <si>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</si>
  <si>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</si>
  <si>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</si>
  <si>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</si>
  <si>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</si>
  <si>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</si>
  <si>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</si>
  <si>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</si>
  <si>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</si>
  <si>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</si>
  <si>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</si>
  <si>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</si>
  <si>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</si>
  <si>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</si>
  <si>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</si>
  <si>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</si>
  <si>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</si>
  <si>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</si>
  <si>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</si>
  <si>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</si>
  <si>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</si>
  <si>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</si>
  <si>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</si>
  <si>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</si>
  <si>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</si>
  <si>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</si>
  <si>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</si>
  <si>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</si>
  <si>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</si>
  <si>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</si>
  <si>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</si>
  <si>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</si>
  <si>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</si>
  <si>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</si>
  <si>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</si>
  <si>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</si>
  <si>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</si>
  <si>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</si>
  <si>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</si>
  <si>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</si>
  <si>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</si>
  <si>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</si>
  <si>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</si>
  <si>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</si>
  <si>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</si>
  <si>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</si>
  <si>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</si>
  <si>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</si>
  <si>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</si>
  <si>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</si>
  <si>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</si>
  <si>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</si>
  <si>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</si>
  <si>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</si>
  <si>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</si>
  <si>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</si>
  <si>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</si>
  <si>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</si>
  <si>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</si>
  <si>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</si>
  <si>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</si>
  <si>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</si>
  <si>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</si>
  <si>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</si>
  <si>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</si>
  <si>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</si>
  <si>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</si>
  <si>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</si>
  <si>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</si>
  <si>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</si>
  <si>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</si>
  <si>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</si>
  <si>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</si>
  <si>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</si>
  <si>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</si>
  <si>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</si>
  <si>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</si>
  <si>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</si>
  <si>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</si>
  <si>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</si>
  <si>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</si>
  <si>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</si>
  <si>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</si>
  <si>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</si>
  <si>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</si>
  <si>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</si>
  <si>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</si>
  <si>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</si>
  <si>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</si>
  <si>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</si>
  <si>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</si>
  <si>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</si>
  <si>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</si>
  <si>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</si>
  <si>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</si>
  <si>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</si>
  <si>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</si>
  <si>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</si>
  <si>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</si>
  <si>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</si>
  <si>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</si>
  <si>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</si>
  <si>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</si>
  <si>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</si>
  <si>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</si>
  <si>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</si>
  <si>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</si>
  <si>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</si>
  <si>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</si>
  <si>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</si>
  <si>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</si>
  <si>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</si>
  <si>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</si>
  <si>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</si>
  <si>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</si>
  <si>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</si>
  <si>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</si>
  <si>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</si>
  <si>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</si>
  <si>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</si>
  <si>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</si>
  <si>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</si>
  <si>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</si>
  <si>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</si>
  <si>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</si>
  <si>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</si>
  <si>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</si>
  <si>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</si>
  <si>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</si>
  <si>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</si>
  <si>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</si>
  <si>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</si>
  <si>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</si>
  <si>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</si>
  <si>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</si>
  <si>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</si>
  <si>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</si>
  <si>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</si>
  <si>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</si>
  <si>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</si>
  <si>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</si>
  <si>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</si>
  <si>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</si>
  <si>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</si>
  <si>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</si>
  <si>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</si>
  <si>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</si>
  <si>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</si>
  <si>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</si>
  <si>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</si>
  <si>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</si>
  <si>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</si>
  <si>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</si>
  <si>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</si>
  <si>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</si>
  <si>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</si>
  <si>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</si>
  <si>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</si>
  <si>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</si>
  <si>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</si>
  <si>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</si>
  <si>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</si>
  <si>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</si>
  <si>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</si>
  <si>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</si>
  <si>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</si>
  <si>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</si>
  <si>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</si>
  <si>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</si>
  <si>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</si>
  <si>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</si>
  <si>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</si>
  <si>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</si>
  <si>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</si>
  <si>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</si>
  <si>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</si>
  <si>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</si>
  <si>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</si>
  <si>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</si>
  <si>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</si>
  <si>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</si>
  <si>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</si>
  <si>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</si>
  <si>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</si>
  <si>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</si>
  <si>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</si>
  <si>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</si>
  <si>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</si>
  <si>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</si>
  <si>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</si>
  <si>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</si>
  <si>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</si>
  <si>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</si>
  <si>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</si>
  <si>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</si>
  <si>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</si>
  <si>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</si>
  <si>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</si>
  <si>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</si>
  <si>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</si>
  <si>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</si>
  <si>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</si>
  <si>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</si>
  <si>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</si>
  <si>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</si>
  <si>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</si>
  <si>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</si>
  <si>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</si>
  <si>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</si>
  <si>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</si>
  <si>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</si>
  <si>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</si>
  <si>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</si>
  <si>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</si>
  <si>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</si>
  <si>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</si>
  <si>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</si>
  <si>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</si>
  <si>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</si>
  <si>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</si>
  <si>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</si>
  <si>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</si>
  <si>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</si>
  <si>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</si>
  <si>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</si>
  <si>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</si>
  <si>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</si>
  <si>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</si>
  <si>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</si>
  <si>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</si>
  <si>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</si>
  <si>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</si>
  <si>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</si>
  <si>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</si>
  <si>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</si>
  <si>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</si>
  <si>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</si>
  <si>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</si>
  <si>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</si>
  <si>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</si>
  <si>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</si>
  <si>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</si>
  <si>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</si>
  <si>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</si>
  <si>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</si>
  <si>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</si>
  <si>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</si>
  <si>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</si>
  <si>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</si>
  <si>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</si>
  <si>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</si>
  <si>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</si>
  <si>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</si>
  <si>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</si>
  <si>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</si>
  <si>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</si>
  <si>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</si>
  <si>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</si>
  <si>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</si>
  <si>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</si>
  <si>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</si>
  <si>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</si>
  <si>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</si>
  <si>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</si>
  <si>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</si>
  <si>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</si>
  <si>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</si>
  <si>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</si>
  <si>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</si>
  <si>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</si>
  <si>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</si>
  <si>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</si>
  <si>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</si>
  <si>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</si>
  <si>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</si>
  <si>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</si>
  <si>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</si>
  <si>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</si>
  <si>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</si>
  <si>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</si>
  <si>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</si>
  <si>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</si>
  <si>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</si>
  <si>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</si>
  <si>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</si>
  <si>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</si>
  <si>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</si>
  <si>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</si>
  <si>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</si>
  <si>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</si>
  <si>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</si>
  <si>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</si>
  <si>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</si>
  <si>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</si>
  <si>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</si>
  <si>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</si>
  <si>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</si>
  <si>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</si>
  <si>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</si>
  <si>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</si>
  <si>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</si>
  <si>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</si>
  <si>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</si>
  <si>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</si>
  <si>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</si>
  <si>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</si>
  <si>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</si>
  <si>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</si>
  <si>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</si>
  <si>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</si>
  <si>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</si>
  <si>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</si>
  <si>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</si>
  <si>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</si>
  <si>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</si>
  <si>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</si>
  <si>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</si>
  <si>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</si>
  <si>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</si>
  <si>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</si>
  <si>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</si>
  <si>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</si>
  <si>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</si>
  <si>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</si>
  <si>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</si>
  <si>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</si>
  <si>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</si>
  <si>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</si>
  <si>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</si>
  <si>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</si>
  <si>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</si>
  <si>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</si>
  <si>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</si>
  <si>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</si>
  <si>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</si>
  <si>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</si>
  <si>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</si>
  <si>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</si>
  <si>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</si>
  <si>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</si>
  <si>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</si>
  <si>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</si>
  <si>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</si>
  <si>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</si>
  <si>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</si>
  <si>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</si>
  <si>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</si>
  <si>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</si>
  <si>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</si>
  <si>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</si>
  <si>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</si>
  <si>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</si>
  <si>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</si>
  <si>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</si>
  <si>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</si>
  <si>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</si>
  <si>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</si>
  <si>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</si>
  <si>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</si>
  <si>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</si>
  <si>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</si>
  <si>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</si>
  <si>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</si>
  <si>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</si>
  <si>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</si>
  <si>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</si>
  <si>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</si>
  <si>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</si>
  <si>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</si>
  <si>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</si>
  <si>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</si>
  <si>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</si>
  <si>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</si>
  <si>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</si>
  <si>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</si>
  <si>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</si>
  <si>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</si>
  <si>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</si>
  <si>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</si>
  <si>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</si>
  <si>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</si>
  <si>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</si>
  <si>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</si>
  <si>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</si>
  <si>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</si>
  <si>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</si>
  <si>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</si>
  <si>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</si>
  <si>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</si>
  <si>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</si>
  <si>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</si>
  <si>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</si>
  <si>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</si>
  <si>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</si>
  <si>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</si>
  <si>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</si>
  <si>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</si>
  <si>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</si>
  <si>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</si>
  <si>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</si>
  <si>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</si>
  <si>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</si>
  <si>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</si>
  <si>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</si>
  <si>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</si>
  <si>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</si>
  <si>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</si>
  <si>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</si>
  <si>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</si>
  <si>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</si>
  <si>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</si>
  <si>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</si>
  <si>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</si>
  <si>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</si>
  <si>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</si>
  <si>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</si>
  <si>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</si>
  <si>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</si>
  <si>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</si>
  <si>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</si>
  <si>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</si>
  <si>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</si>
  <si>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</si>
  <si>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</si>
  <si>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</si>
  <si>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</si>
  <si>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</si>
  <si>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</si>
  <si>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</si>
  <si>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</si>
  <si>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</si>
  <si>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</si>
  <si>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</si>
  <si>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</si>
  <si>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</si>
  <si>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</si>
  <si>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</si>
  <si>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</si>
  <si>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</si>
  <si>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</si>
  <si>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</si>
  <si>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</si>
  <si>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</si>
  <si>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</si>
  <si>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</si>
  <si>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</si>
  <si>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</si>
  <si>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</si>
  <si>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</si>
  <si>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</si>
  <si>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</si>
  <si>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</si>
  <si>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</si>
  <si>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</si>
  <si>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</si>
  <si>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</si>
  <si>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</si>
  <si>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</si>
  <si>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</si>
  <si>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</si>
  <si>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</si>
  <si>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</si>
  <si>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</si>
  <si>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</si>
  <si>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</si>
  <si>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</si>
  <si>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</si>
  <si>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</si>
  <si>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</si>
  <si>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</si>
  <si>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</si>
  <si>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</si>
  <si>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</si>
  <si>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</si>
  <si>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</si>
  <si>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</si>
  <si>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</si>
  <si>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</si>
  <si>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</si>
  <si>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</si>
  <si>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</si>
  <si>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</si>
  <si>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</si>
  <si>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</si>
  <si>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</si>
  <si>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</si>
  <si>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</si>
  <si>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</si>
  <si>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</si>
  <si>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</si>
  <si>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</si>
  <si>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</si>
  <si>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</si>
  <si>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</si>
  <si>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</si>
  <si>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</si>
  <si>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</si>
  <si>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</si>
  <si>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</si>
  <si>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</si>
  <si>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</si>
  <si>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</si>
  <si>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</si>
  <si>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</si>
  <si>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</si>
  <si>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</si>
  <si>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</si>
  <si>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</si>
  <si>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</si>
  <si>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</si>
  <si>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</si>
  <si>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</si>
  <si>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</si>
  <si>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</si>
  <si>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</si>
  <si>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</si>
  <si>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</si>
  <si>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</si>
  <si>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</si>
  <si>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</si>
  <si>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</si>
  <si>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</si>
  <si>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</si>
  <si>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</si>
  <si>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</si>
  <si>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</si>
  <si>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</si>
  <si>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</si>
  <si>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</si>
  <si>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</si>
  <si>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</si>
  <si>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</si>
  <si>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</si>
  <si>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</si>
  <si>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</si>
  <si>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</si>
  <si>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</si>
  <si>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</si>
  <si>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</si>
  <si>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</si>
  <si>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</si>
  <si>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</si>
  <si>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</si>
  <si>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</si>
  <si>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</si>
  <si>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</si>
  <si>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</si>
  <si>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</si>
  <si>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</si>
  <si>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</si>
  <si>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</si>
  <si>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</si>
  <si>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</si>
  <si>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</si>
  <si>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</si>
  <si>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</si>
  <si>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</si>
  <si>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</si>
  <si>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</si>
  <si>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</si>
  <si>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</si>
  <si>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</si>
  <si>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</si>
  <si>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</si>
  <si>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</si>
  <si>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</si>
  <si>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</si>
  <si>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</si>
  <si>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</si>
  <si>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</si>
  <si>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</si>
  <si>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</si>
  <si>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</si>
  <si>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</si>
  <si>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</si>
  <si>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</si>
  <si>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</si>
  <si>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</si>
  <si>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</si>
  <si>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</si>
  <si>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</si>
  <si>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</si>
  <si>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</si>
  <si>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</si>
  <si>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</si>
  <si>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</si>
  <si>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</si>
  <si>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</si>
  <si>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</si>
  <si>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</si>
  <si>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</si>
  <si>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</si>
  <si>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</si>
  <si>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</si>
  <si>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</si>
  <si>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</si>
  <si>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</si>
  <si>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</si>
  <si>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</si>
  <si>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</si>
  <si>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</si>
  <si>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</si>
  <si>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</si>
  <si>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</si>
  <si>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</si>
  <si>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</si>
  <si>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</si>
  <si>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</si>
  <si>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</si>
  <si>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</si>
  <si>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</si>
  <si>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</si>
  <si>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</si>
  <si>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</si>
  <si>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</si>
  <si>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</si>
  <si>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</si>
  <si>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</si>
  <si>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</si>
  <si>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</si>
  <si>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</si>
  <si>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</si>
  <si>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</si>
  <si>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</si>
  <si>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</si>
  <si>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</si>
  <si>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</si>
  <si>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</si>
  <si>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</si>
  <si>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</si>
  <si>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</si>
  <si>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</si>
  <si>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</si>
  <si>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</si>
  <si>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</si>
  <si>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</si>
  <si>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</si>
  <si>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</si>
  <si>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</si>
  <si>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</si>
  <si>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</si>
  <si>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</si>
  <si>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</si>
  <si>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</si>
  <si>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</si>
  <si>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</si>
  <si>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</si>
  <si>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</si>
  <si>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</si>
  <si>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</si>
  <si>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</si>
  <si>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</si>
  <si>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</si>
  <si>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</si>
  <si>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</si>
  <si>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</si>
  <si>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</si>
  <si>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</si>
  <si>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</si>
  <si>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</si>
  <si>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</si>
  <si>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</si>
  <si>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</si>
  <si>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</si>
  <si>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</si>
  <si>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</si>
  <si>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</si>
  <si>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</si>
  <si>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</si>
  <si>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</si>
  <si>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</si>
  <si>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</si>
  <si>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</si>
  <si>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</si>
  <si>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</si>
  <si>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</si>
  <si>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</si>
  <si>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</si>
  <si>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</si>
  <si>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</si>
  <si>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</si>
  <si>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</si>
  <si>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</si>
  <si>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</si>
  <si>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</si>
  <si>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</si>
  <si>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</si>
  <si>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</si>
  <si>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</si>
  <si>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</si>
  <si>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</si>
  <si>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</si>
  <si>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</si>
  <si>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</si>
  <si>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</si>
  <si>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</si>
  <si>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</si>
  <si>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</si>
  <si>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</si>
  <si>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</si>
  <si>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</si>
  <si>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</si>
  <si>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</si>
  <si>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</si>
  <si>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</si>
  <si>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</si>
  <si>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</si>
  <si>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</si>
  <si>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</si>
  <si>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</si>
  <si>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</si>
  <si>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</si>
  <si>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</si>
  <si>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</si>
  <si>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</si>
  <si>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</si>
  <si>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</si>
  <si>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</si>
  <si>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</si>
  <si>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</si>
  <si>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</si>
  <si>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</si>
  <si>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</si>
  <si>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</si>
  <si>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</si>
  <si>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</si>
  <si>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</si>
  <si>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</si>
  <si>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</si>
  <si>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</si>
  <si>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</si>
  <si>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</si>
  <si>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</si>
  <si>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</si>
  <si>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</si>
  <si>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</si>
  <si>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</si>
  <si>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</si>
  <si>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</si>
  <si>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</si>
  <si>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</si>
  <si>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</si>
  <si>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</si>
  <si>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</si>
  <si>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</si>
  <si>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</si>
  <si>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</si>
  <si>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</si>
  <si>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</si>
  <si>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</si>
  <si>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</si>
  <si>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</si>
  <si>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</si>
  <si>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</si>
  <si>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</si>
  <si>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</si>
  <si>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</si>
  <si>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</si>
  <si>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</si>
  <si>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</si>
  <si>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</si>
  <si>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</si>
  <si>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</si>
  <si>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</si>
  <si>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</si>
  <si>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</si>
  <si>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</si>
  <si>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</si>
  <si>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</si>
  <si>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</si>
  <si>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</si>
  <si>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</si>
  <si>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</si>
  <si>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</si>
  <si>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</si>
  <si>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</si>
  <si>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</si>
  <si>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</si>
  <si>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</si>
  <si>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</si>
  <si>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</si>
  <si>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</si>
  <si>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</si>
  <si>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</si>
  <si>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</si>
  <si>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</si>
  <si>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</si>
  <si>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</si>
  <si>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</si>
  <si>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</si>
  <si>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</si>
  <si>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</si>
  <si>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</si>
  <si>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</si>
  <si>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</si>
  <si>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</si>
  <si>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</si>
  <si>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</si>
  <si>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</si>
  <si>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</si>
  <si>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</si>
  <si>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</si>
  <si>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</si>
  <si>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</si>
  <si>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</si>
  <si>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</si>
  <si>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</si>
  <si>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</si>
  <si>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</si>
  <si>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</si>
  <si>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</si>
  <si>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</si>
  <si>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</si>
  <si>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</si>
  <si>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</si>
  <si>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</si>
  <si>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</si>
  <si>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</si>
  <si>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</si>
  <si>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</si>
  <si>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</si>
  <si>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</si>
  <si>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</si>
  <si>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</si>
  <si>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</si>
  <si>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</si>
  <si>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</si>
  <si>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</si>
  <si>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</si>
  <si>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</si>
  <si>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</si>
  <si>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</si>
  <si>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</si>
  <si>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</si>
  <si>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</si>
  <si>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</si>
  <si>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</si>
  <si>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</si>
  <si>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</si>
  <si>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</si>
  <si>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</si>
  <si>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</si>
  <si>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</si>
  <si>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</si>
  <si>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</si>
  <si>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</si>
  <si>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</si>
  <si>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</si>
  <si>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</si>
  <si>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</si>
  <si>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</si>
  <si>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</si>
  <si>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</si>
  <si>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</si>
  <si>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</si>
  <si>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</si>
  <si>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</si>
  <si>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</si>
  <si>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</si>
  <si>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</si>
  <si>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</si>
  <si>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</si>
  <si>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</si>
  <si>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</si>
  <si>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</si>
  <si>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</si>
  <si>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</si>
  <si>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</si>
  <si>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</si>
  <si>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</si>
  <si>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</si>
  <si>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</si>
  <si>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</si>
  <si>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</si>
  <si>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</si>
  <si>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</si>
  <si>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</si>
  <si>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</si>
  <si>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</si>
  <si>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</si>
  <si>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</si>
  <si>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</si>
  <si>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</si>
  <si>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</si>
  <si>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</si>
  <si>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</si>
  <si>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</si>
  <si>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</si>
  <si>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</si>
  <si>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</si>
  <si>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</si>
  <si>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</si>
  <si>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</si>
  <si>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</si>
  <si>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</si>
  <si>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</si>
  <si>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</si>
  <si>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</si>
  <si>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</si>
  <si>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</si>
  <si>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</si>
  <si>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</si>
  <si>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</si>
  <si>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</si>
  <si>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</si>
  <si>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</si>
  <si>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</si>
  <si>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</si>
  <si>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</si>
  <si>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</si>
  <si>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</si>
  <si>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</si>
  <si>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</si>
  <si>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</si>
  <si>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</si>
  <si>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</si>
  <si>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</si>
  <si>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</si>
  <si>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</si>
  <si>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</si>
  <si>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</si>
  <si>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</si>
  <si>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</si>
  <si>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</si>
  <si>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</si>
  <si>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</si>
  <si>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</si>
  <si>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</si>
  <si>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</si>
  <si>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</si>
  <si>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</si>
  <si>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</si>
  <si>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</si>
  <si>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</si>
  <si>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</si>
  <si>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</si>
  <si>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</si>
  <si>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</si>
  <si>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</si>
  <si>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</si>
  <si>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</si>
  <si>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</si>
  <si>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</si>
  <si>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</si>
  <si>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</si>
  <si>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</si>
  <si>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</si>
  <si>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</si>
  <si>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</si>
  <si>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</si>
  <si>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</si>
  <si>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</si>
  <si>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</si>
  <si>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</si>
  <si>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</si>
  <si>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</si>
  <si>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</si>
  <si>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</si>
  <si>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</si>
  <si>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</si>
  <si>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</si>
  <si>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</si>
  <si>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</si>
  <si>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</si>
  <si>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</si>
  <si>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</si>
  <si>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</si>
  <si>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</si>
  <si>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</si>
  <si>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</si>
  <si>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</si>
  <si>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</si>
  <si>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</si>
  <si>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</si>
  <si>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</si>
  <si>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</si>
  <si>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</si>
  <si>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</si>
  <si>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</si>
  <si>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</si>
  <si>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</si>
  <si>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</si>
  <si>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</si>
  <si>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</si>
  <si>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</si>
  <si>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</si>
  <si>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</si>
  <si>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</si>
  <si>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</si>
  <si>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</si>
  <si>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</si>
  <si>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</si>
  <si>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</si>
  <si>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</si>
  <si>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</si>
  <si>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</si>
  <si>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</si>
  <si>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</si>
  <si>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</si>
  <si>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</si>
  <si>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</si>
  <si>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</si>
  <si>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</si>
  <si>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</si>
  <si>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</si>
  <si>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</si>
  <si>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</si>
  <si>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</si>
  <si>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</si>
  <si>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</si>
  <si>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</si>
  <si>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</si>
  <si>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</si>
  <si>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</si>
  <si>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</si>
  <si>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</si>
  <si>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</si>
  <si>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</si>
  <si>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</si>
  <si>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</si>
  <si>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</si>
  <si>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</si>
  <si>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</si>
  <si>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</si>
  <si>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</si>
  <si>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</si>
  <si>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</si>
  <si>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</si>
  <si>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</si>
  <si>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</si>
  <si>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</si>
  <si>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</si>
  <si>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</si>
  <si>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</si>
  <si>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</si>
  <si>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</si>
  <si>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</si>
  <si>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</si>
  <si>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</si>
  <si>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</si>
  <si>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</si>
  <si>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</si>
  <si>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</si>
  <si>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</si>
  <si>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</si>
  <si>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</si>
  <si>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</si>
  <si>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</si>
  <si>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</si>
  <si>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</si>
  <si>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</si>
  <si>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</si>
  <si>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</si>
  <si>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</si>
  <si>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</si>
  <si>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</si>
  <si>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</si>
  <si>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</si>
  <si>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</si>
  <si>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</si>
  <si>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</si>
  <si>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</si>
  <si>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</si>
  <si>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</si>
  <si>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</si>
  <si>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</si>
  <si>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</si>
  <si>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</si>
  <si>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</si>
  <si>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</si>
  <si>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</si>
  <si>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</si>
  <si>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</si>
  <si>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</si>
  <si>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</si>
  <si>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</si>
  <si>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</si>
  <si>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</si>
  <si>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</si>
  <si>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</si>
  <si>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</si>
  <si>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</si>
  <si>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</si>
  <si>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</si>
  <si>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</si>
  <si>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</si>
  <si>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</si>
  <si>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</si>
  <si>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</si>
  <si>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</si>
  <si>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</si>
  <si>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</si>
  <si>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</si>
  <si>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</si>
  <si>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</si>
  <si>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</si>
  <si>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</si>
  <si>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</si>
  <si>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</si>
  <si>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</si>
  <si>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</si>
  <si>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</si>
  <si>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</si>
  <si>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</si>
  <si>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</si>
  <si>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</si>
  <si>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</si>
  <si>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</si>
  <si>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</si>
  <si>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</si>
  <si>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</si>
  <si>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</si>
  <si>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</si>
  <si>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</si>
  <si>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</si>
  <si>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</si>
  <si>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</si>
  <si>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</si>
  <si>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</si>
  <si>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</si>
  <si>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</si>
  <si>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</si>
  <si>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</si>
  <si>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</si>
  <si>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</si>
  <si>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</si>
  <si>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</si>
  <si>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</si>
  <si>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</si>
  <si>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</si>
  <si>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</si>
  <si>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</si>
  <si>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</si>
  <si>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</si>
  <si>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</si>
  <si>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</si>
  <si>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</si>
  <si>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</si>
  <si>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</si>
  <si>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</si>
  <si>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</si>
  <si>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</si>
  <si>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</si>
  <si>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</si>
  <si>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</si>
  <si>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</si>
  <si>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</si>
  <si>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</si>
  <si>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</si>
  <si>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</si>
  <si>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</si>
  <si>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</si>
  <si>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</si>
  <si>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</si>
  <si>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</si>
  <si>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</si>
  <si>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</si>
  <si>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</si>
  <si>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</si>
  <si>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</si>
  <si>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</si>
  <si>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</si>
  <si>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</si>
  <si>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</si>
  <si>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</si>
  <si>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</si>
  <si>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</si>
  <si>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</si>
  <si>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</si>
  <si>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</si>
  <si>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</si>
  <si>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</si>
  <si>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</si>
  <si>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</si>
  <si>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</si>
  <si>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</si>
  <si>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</si>
  <si>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</si>
  <si>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</si>
  <si>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</si>
  <si>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</si>
  <si>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</si>
  <si>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</si>
  <si>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</si>
  <si>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</si>
  <si>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</si>
  <si>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</si>
  <si>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</si>
  <si>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</si>
  <si>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</si>
  <si>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</si>
  <si>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</si>
  <si>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</si>
  <si>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</si>
  <si>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</si>
  <si>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</si>
  <si>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</si>
  <si>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</si>
  <si>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</si>
  <si>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</si>
  <si>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</si>
  <si>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</si>
  <si>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</si>
  <si>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</si>
  <si>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</si>
  <si>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</si>
  <si>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</si>
  <si>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</si>
  <si>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</si>
  <si>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</si>
  <si>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</si>
  <si>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</si>
  <si>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</si>
  <si>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</si>
  <si>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</si>
  <si>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</si>
  <si>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</si>
  <si>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</si>
  <si>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</si>
  <si>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</si>
  <si>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</si>
  <si>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</si>
  <si>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</si>
  <si>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</si>
  <si>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</si>
  <si>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</si>
  <si>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</si>
  <si>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</si>
  <si>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</si>
  <si>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</si>
  <si>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</si>
  <si>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</si>
  <si>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</si>
  <si>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</si>
  <si>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</si>
  <si>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</si>
  <si>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</si>
  <si>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</si>
  <si>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</si>
  <si>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</si>
  <si>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</si>
  <si>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</si>
  <si>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</si>
  <si>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</si>
  <si>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</si>
  <si>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</si>
  <si>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</si>
  <si>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</si>
  <si>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</si>
  <si>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</si>
  <si>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</si>
  <si>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</si>
  <si>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</si>
  <si>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</si>
  <si>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</si>
  <si>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</si>
  <si>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</si>
  <si>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</si>
  <si>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</si>
  <si>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</si>
  <si>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</si>
  <si>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</si>
  <si>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</si>
  <si>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</si>
  <si>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</si>
  <si>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</si>
  <si>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</si>
  <si>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</si>
  <si>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</si>
  <si>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</si>
  <si>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</si>
  <si>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</si>
  <si>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</si>
  <si>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</si>
  <si>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</si>
  <si>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</si>
  <si>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</si>
  <si>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</si>
  <si>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</si>
  <si>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</si>
  <si>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</si>
  <si>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</si>
  <si>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</si>
  <si>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</si>
  <si>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</si>
  <si>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</si>
  <si>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</si>
  <si>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</si>
  <si>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</si>
  <si>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</si>
  <si>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</si>
  <si>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</si>
  <si>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</si>
  <si>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</si>
  <si>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</si>
  <si>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</si>
  <si>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</si>
  <si>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</si>
  <si>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</si>
  <si>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</si>
  <si>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</si>
  <si>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</si>
  <si>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</si>
  <si>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</si>
  <si>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</si>
  <si>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</si>
  <si>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</si>
  <si>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</si>
  <si>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</si>
  <si>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</si>
  <si>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</si>
  <si>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</si>
  <si>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</si>
  <si>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</si>
  <si>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</si>
  <si>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</si>
  <si>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</si>
  <si>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</si>
  <si>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</si>
  <si>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</si>
  <si>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</si>
  <si>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</si>
  <si>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</si>
  <si>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</si>
  <si>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</si>
  <si>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</si>
  <si>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</si>
  <si>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</si>
  <si>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</si>
  <si>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</si>
  <si>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</si>
  <si>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</si>
  <si>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</si>
  <si>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</si>
  <si>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</si>
  <si>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</si>
  <si>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</si>
  <si>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</si>
  <si>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</si>
  <si>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</si>
  <si>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</si>
  <si>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</si>
  <si>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</si>
  <si>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</si>
  <si>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</si>
  <si>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</si>
  <si>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</si>
  <si>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</si>
  <si>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</si>
  <si>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</si>
  <si>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</si>
  <si>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</si>
  <si>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</si>
  <si>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</si>
  <si>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</si>
  <si>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</si>
  <si>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</si>
  <si>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</si>
  <si>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</si>
  <si>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</si>
  <si>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</si>
  <si>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</si>
  <si>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</si>
  <si>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</si>
  <si>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</si>
  <si>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</si>
  <si>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</si>
  <si>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</si>
  <si>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</si>
  <si>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</si>
  <si>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</si>
  <si>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</si>
  <si>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</si>
  <si>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</si>
  <si>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</si>
  <si>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</si>
  <si>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</si>
  <si>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</si>
  <si>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</si>
  <si>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</si>
  <si>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</si>
  <si>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</si>
  <si>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</si>
  <si>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</si>
  <si>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</si>
  <si>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</si>
  <si>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</si>
  <si>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</si>
  <si>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</si>
  <si>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</si>
  <si>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</si>
  <si>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</si>
  <si>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</si>
  <si>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</si>
  <si>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</si>
  <si>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</si>
  <si>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</si>
  <si>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</si>
  <si>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</si>
  <si>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</si>
  <si>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</si>
  <si>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</si>
  <si>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</si>
  <si>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</si>
  <si>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</si>
  <si>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</si>
  <si>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</si>
  <si>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</si>
  <si>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</si>
  <si>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</si>
  <si>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</si>
  <si>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</si>
  <si>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</si>
  <si>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</si>
  <si>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</si>
  <si>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</si>
  <si>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</si>
  <si>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</si>
  <si>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</si>
  <si>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</si>
  <si>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</si>
  <si>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</si>
  <si>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</si>
  <si>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</si>
  <si>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</si>
  <si>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</si>
  <si>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</si>
  <si>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</si>
  <si>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</si>
  <si>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</si>
  <si>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</si>
  <si>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</si>
  <si>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</si>
  <si>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</si>
  <si>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</si>
  <si>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</si>
  <si>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</si>
  <si>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</si>
  <si>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</si>
  <si>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</si>
  <si>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</si>
  <si>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</si>
  <si>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</si>
  <si>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</si>
  <si>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</si>
  <si>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</si>
  <si>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</si>
  <si>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</si>
  <si>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</si>
  <si>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</si>
  <si>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</si>
  <si>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</si>
  <si>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</si>
  <si>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</si>
  <si>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</si>
  <si>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</si>
  <si>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</si>
  <si>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</si>
  <si>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</si>
  <si>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</si>
  <si>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</si>
  <si>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</si>
  <si>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</si>
  <si>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</si>
  <si>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</si>
  <si>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</si>
  <si>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</si>
  <si>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</si>
  <si>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</si>
  <si>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</si>
  <si>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</si>
  <si>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</si>
  <si>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</si>
  <si>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</si>
  <si>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</si>
  <si>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</si>
  <si>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</si>
  <si>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</si>
  <si>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</si>
  <si>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</si>
  <si>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</si>
  <si>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</si>
  <si>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</si>
  <si>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</si>
  <si>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</si>
  <si>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</si>
  <si>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</si>
  <si>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</si>
  <si>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</si>
  <si>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</si>
  <si>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</si>
  <si>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</si>
  <si>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</si>
  <si>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</si>
  <si>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</si>
  <si>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</si>
  <si>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</si>
  <si>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</si>
  <si>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</si>
  <si>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</si>
  <si>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</si>
  <si>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</si>
  <si>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</si>
  <si>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</si>
  <si>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</si>
  <si>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</si>
  <si>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</si>
  <si>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</si>
  <si>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</si>
  <si>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</si>
  <si>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</si>
  <si>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</si>
  <si>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</si>
  <si>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</si>
  <si>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</si>
  <si>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</si>
  <si>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</si>
  <si>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</si>
  <si>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</si>
  <si>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</si>
  <si>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</si>
  <si>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</si>
  <si>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</si>
  <si>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</si>
  <si>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</si>
  <si>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</si>
  <si>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</si>
  <si>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</si>
  <si>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</si>
  <si>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</si>
  <si>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</si>
  <si>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</si>
  <si>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</si>
  <si>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</si>
  <si>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</si>
  <si>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</si>
  <si>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</si>
  <si>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</si>
  <si>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</si>
  <si>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</si>
  <si>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</si>
  <si>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</si>
  <si>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</si>
  <si>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</si>
  <si>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</si>
  <si>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</si>
  <si>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</si>
  <si>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</si>
  <si>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</si>
  <si>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</si>
  <si>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</si>
  <si>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</si>
  <si>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</si>
  <si>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</si>
  <si>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</si>
  <si>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</si>
  <si>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</si>
  <si>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</si>
  <si>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</si>
  <si>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</si>
  <si>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</si>
  <si>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</si>
  <si>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</si>
  <si>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</si>
  <si>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</si>
  <si>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</si>
  <si>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</si>
  <si>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</si>
  <si>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</si>
  <si>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</si>
  <si>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</si>
  <si>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</si>
  <si>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</si>
  <si>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</si>
  <si>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</si>
  <si>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</si>
  <si>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</si>
  <si>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</si>
  <si>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</si>
  <si>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</si>
  <si>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</si>
  <si>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</si>
  <si>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</si>
  <si>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</si>
  <si>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</si>
  <si>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</si>
  <si>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</si>
  <si>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</si>
  <si>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</si>
  <si>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</si>
  <si>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</si>
  <si>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</si>
  <si>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</si>
  <si>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</si>
  <si>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</si>
  <si>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</si>
  <si>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</si>
  <si>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</si>
  <si>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</si>
  <si>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</si>
  <si>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</si>
  <si>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</si>
  <si>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</si>
  <si>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</si>
  <si>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</si>
  <si>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</si>
  <si>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</si>
  <si>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</si>
  <si>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</si>
  <si>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</si>
  <si>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</si>
  <si>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</si>
  <si>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</si>
  <si>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</si>
  <si>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</si>
  <si>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</si>
  <si>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</si>
  <si>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</si>
  <si>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</si>
  <si>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</si>
  <si>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</si>
  <si>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</si>
  <si>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</si>
  <si>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</si>
  <si>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</si>
  <si>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</si>
  <si>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</si>
  <si>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</si>
  <si>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</si>
  <si>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</si>
  <si>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</si>
  <si>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</si>
  <si>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</si>
  <si>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</si>
  <si>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</si>
  <si>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</si>
  <si>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</si>
  <si>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</si>
  <si>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</si>
  <si>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</si>
  <si>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</si>
  <si>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</si>
  <si>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</si>
  <si>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</si>
  <si>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</si>
  <si>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</si>
  <si>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</si>
  <si>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</si>
  <si>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</si>
  <si>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</si>
  <si>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</si>
  <si>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</si>
  <si>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</si>
  <si>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</si>
  <si>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</si>
  <si>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</si>
  <si>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</si>
  <si>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</si>
  <si>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</si>
  <si>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</si>
  <si>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</si>
  <si>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</si>
  <si>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</si>
  <si>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</si>
  <si>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</si>
  <si>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</si>
  <si>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</si>
  <si>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</si>
  <si>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</si>
  <si>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</si>
  <si>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</si>
  <si>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</si>
  <si>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</si>
  <si>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</si>
  <si>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</si>
  <si>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</si>
  <si>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</si>
  <si>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</si>
  <si>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</si>
  <si>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</si>
  <si>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</si>
  <si>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</si>
  <si>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</si>
  <si>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</si>
  <si>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</si>
  <si>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</si>
  <si>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</si>
  <si>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</si>
  <si>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</si>
  <si>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</si>
  <si>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</si>
  <si>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</si>
  <si>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</si>
  <si>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</si>
  <si>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</si>
  <si>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</si>
  <si>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</si>
  <si>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</si>
  <si>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</si>
  <si>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</si>
  <si>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</si>
  <si>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</si>
  <si>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</si>
  <si>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</si>
  <si>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</si>
  <si>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</si>
  <si>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</si>
  <si>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</si>
  <si>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</si>
  <si>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</si>
  <si>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</si>
  <si>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</si>
  <si>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</si>
  <si>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</si>
  <si>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</si>
  <si>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</si>
  <si>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</si>
  <si>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</si>
  <si>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</si>
  <si>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</si>
  <si>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</si>
  <si>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</si>
  <si>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</si>
  <si>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</si>
  <si>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</si>
  <si>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</si>
  <si>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</si>
  <si>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</si>
  <si>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</si>
  <si>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</si>
  <si>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</si>
  <si>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</si>
  <si>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</si>
  <si>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</si>
  <si>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</si>
  <si>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</si>
  <si>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</si>
  <si>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</si>
  <si>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</si>
  <si>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</si>
  <si>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</si>
  <si>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</si>
  <si>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</si>
  <si>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</si>
  <si>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</si>
  <si>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</si>
  <si>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</si>
  <si>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</si>
  <si>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</si>
  <si>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</si>
  <si>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</si>
  <si>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</si>
  <si>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</si>
  <si>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</si>
  <si>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</si>
  <si>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</si>
  <si>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</si>
  <si>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</si>
  <si>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</si>
  <si>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</si>
  <si>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</si>
  <si>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</si>
  <si>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</si>
  <si>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</si>
  <si>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</si>
  <si>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</si>
  <si>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</si>
  <si>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</si>
  <si>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</si>
  <si>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</si>
  <si>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</si>
  <si>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</si>
  <si>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</si>
  <si>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</si>
  <si>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</si>
  <si>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</si>
  <si>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</si>
  <si>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</si>
  <si>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</si>
  <si>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</si>
  <si>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</si>
  <si>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</si>
  <si>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</si>
  <si>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</si>
  <si>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</si>
  <si>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</si>
  <si>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</si>
  <si>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</si>
  <si>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</si>
  <si>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</si>
  <si>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</si>
  <si>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</si>
  <si>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</si>
  <si>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</si>
  <si>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</si>
  <si>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</si>
  <si>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</si>
  <si>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</si>
  <si>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</si>
  <si>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</si>
  <si>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</si>
  <si>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</si>
  <si>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</si>
  <si>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</si>
  <si>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</si>
  <si>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</si>
  <si>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</si>
  <si>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</si>
  <si>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</si>
  <si>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</si>
  <si>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</si>
  <si>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</si>
  <si>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</si>
  <si>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</si>
  <si>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</si>
  <si>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</si>
  <si>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</si>
  <si>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</si>
  <si>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</si>
  <si>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</si>
  <si>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</si>
  <si>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</si>
  <si>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</si>
  <si>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</si>
  <si>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</si>
  <si>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</si>
  <si>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</si>
  <si>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</si>
  <si>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</si>
  <si>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</si>
  <si>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</si>
  <si>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</si>
  <si>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</si>
  <si>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</si>
  <si>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</si>
  <si>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</si>
  <si>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</si>
  <si>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</si>
  <si>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</si>
  <si>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</si>
  <si>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</si>
  <si>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</si>
  <si>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</si>
  <si>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</si>
  <si>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</si>
  <si>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</si>
  <si>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</si>
  <si>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</si>
  <si>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</si>
  <si>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</si>
  <si>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</si>
  <si>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</si>
  <si>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</si>
  <si>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</si>
  <si>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</si>
  <si>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</si>
  <si>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</si>
  <si>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</si>
  <si>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</si>
  <si>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</si>
  <si>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</si>
  <si>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</si>
  <si>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</si>
  <si>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</si>
  <si>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</si>
  <si>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</si>
  <si>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</si>
  <si>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</si>
  <si>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</si>
  <si>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</si>
  <si>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</si>
  <si>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</si>
  <si>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</si>
  <si>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</si>
  <si>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</si>
  <si>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</si>
  <si>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</si>
  <si>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</si>
  <si>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</si>
  <si>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</si>
  <si>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</si>
  <si>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</si>
  <si>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</si>
  <si>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</si>
  <si>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</si>
  <si>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</si>
  <si>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</si>
  <si>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</si>
  <si>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</si>
  <si>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</si>
  <si>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</si>
  <si>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</si>
  <si>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</si>
  <si>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</si>
  <si>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</si>
  <si>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</si>
  <si>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</si>
  <si>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</si>
  <si>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</si>
  <si>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</si>
  <si>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</si>
  <si>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</si>
  <si>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</si>
  <si>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</si>
  <si>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</si>
  <si>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</si>
  <si>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</si>
  <si>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</si>
  <si>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</si>
  <si>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</si>
  <si>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</si>
  <si>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</si>
  <si>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</si>
  <si>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</si>
  <si>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</si>
  <si>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</si>
  <si>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</si>
  <si>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</si>
  <si>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</si>
  <si>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</si>
  <si>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</si>
  <si>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</si>
  <si>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</si>
  <si>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</si>
  <si>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</si>
  <si>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</si>
  <si>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</si>
  <si>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</si>
  <si>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</si>
  <si>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</si>
  <si>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</si>
  <si>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</si>
  <si>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</si>
  <si>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</si>
  <si>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</si>
  <si>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</si>
  <si>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</si>
  <si>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</si>
  <si>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</si>
  <si>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</si>
  <si>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</si>
  <si>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</si>
  <si>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</si>
  <si>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</si>
  <si>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</si>
  <si>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</si>
  <si>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</si>
  <si>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</si>
  <si>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</si>
  <si>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</si>
  <si>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</si>
  <si>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</si>
  <si>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</si>
  <si>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</si>
  <si>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</si>
  <si>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</si>
  <si>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</si>
  <si>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</si>
  <si>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</si>
  <si>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</si>
  <si>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</si>
  <si>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</si>
  <si>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</si>
  <si>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</si>
  <si>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</si>
  <si>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</si>
  <si>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</si>
  <si>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</si>
  <si>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</si>
  <si>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</si>
  <si>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</si>
  <si>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</si>
  <si>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</si>
  <si>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</si>
  <si>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</si>
  <si>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</si>
  <si>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</si>
  <si>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</si>
  <si>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</si>
  <si>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</si>
  <si>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</si>
  <si>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</si>
  <si>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</si>
  <si>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</si>
  <si>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</si>
  <si>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</si>
  <si>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</si>
  <si>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</si>
  <si>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</si>
  <si>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</si>
  <si>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</si>
  <si>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</si>
  <si>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</si>
  <si>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</si>
  <si>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</si>
  <si>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</si>
  <si>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</si>
  <si>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</si>
  <si>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</si>
  <si>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</si>
  <si>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</si>
  <si>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</si>
  <si>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</si>
  <si>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</si>
  <si>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</si>
  <si>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</si>
  <si>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</si>
  <si>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</si>
  <si>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</si>
  <si>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</si>
  <si>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</si>
  <si>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</si>
  <si>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</si>
  <si>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</si>
  <si>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</si>
  <si>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</si>
  <si>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</si>
  <si>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</si>
  <si>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</si>
  <si>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</si>
  <si>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</si>
  <si>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</si>
  <si>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</si>
  <si>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</si>
  <si>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</si>
  <si>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</si>
  <si>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</si>
  <si>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</si>
  <si>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</si>
  <si>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</si>
  <si>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</si>
  <si>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</si>
  <si>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</si>
  <si>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</si>
  <si>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</si>
  <si>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</si>
  <si>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</si>
  <si>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</si>
  <si>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</si>
  <si>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</si>
  <si>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</si>
  <si>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</si>
  <si>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</si>
  <si>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</si>
  <si>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</si>
  <si>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</si>
  <si>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</si>
  <si>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</si>
  <si>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</si>
  <si>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</si>
  <si>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</si>
  <si>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</si>
  <si>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</si>
  <si>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</si>
  <si>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</si>
  <si>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</si>
  <si>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</si>
  <si>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</si>
  <si>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</si>
  <si>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</si>
  <si>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</si>
  <si>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</si>
  <si>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</si>
  <si>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</si>
  <si>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</si>
  <si>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</si>
  <si>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</si>
  <si>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</si>
  <si>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</si>
  <si>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</si>
  <si>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</si>
  <si>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</si>
  <si>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</si>
  <si>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</si>
  <si>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</si>
  <si>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</si>
  <si>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</si>
  <si>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</si>
  <si>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</si>
  <si>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</si>
  <si>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</si>
  <si>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</si>
  <si>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</si>
  <si>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</si>
  <si>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</si>
  <si>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</si>
  <si>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</si>
  <si>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</si>
  <si>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</si>
  <si>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</si>
  <si>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</si>
  <si>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</si>
  <si>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</si>
  <si>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</si>
  <si>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</si>
  <si>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</si>
  <si>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</si>
  <si>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</si>
  <si>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</si>
  <si>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</si>
  <si>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</si>
  <si>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</si>
  <si>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</si>
  <si>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</si>
  <si>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</si>
  <si>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</si>
  <si>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</si>
  <si>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</si>
  <si>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</si>
  <si>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</si>
  <si>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</si>
  <si>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</si>
  <si>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</si>
  <si>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</si>
  <si>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</si>
  <si>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</si>
  <si>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</si>
  <si>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</si>
  <si>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</si>
  <si>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</si>
  <si>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</si>
  <si>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</si>
  <si>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</si>
  <si>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</si>
  <si>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</si>
  <si>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</si>
  <si>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</si>
  <si>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</si>
  <si>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</si>
  <si>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</si>
  <si>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</si>
  <si>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</si>
  <si>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</si>
  <si>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</si>
  <si>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</si>
  <si>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</si>
  <si>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</si>
  <si>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</si>
  <si>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</si>
  <si>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</si>
  <si>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</si>
  <si>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</si>
  <si>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</si>
  <si>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</si>
  <si>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</si>
  <si>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</si>
  <si>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</si>
  <si>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</si>
  <si>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</si>
  <si>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</si>
  <si>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</si>
  <si>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</si>
  <si>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</si>
  <si>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</si>
  <si>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</si>
  <si>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</si>
  <si>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</si>
  <si>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</si>
  <si>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</si>
  <si>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</si>
  <si>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</si>
  <si>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</si>
  <si>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</si>
  <si>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</si>
  <si>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</si>
  <si>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</si>
  <si>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</si>
  <si>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</si>
  <si>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</si>
  <si>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</si>
  <si>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</si>
  <si>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</si>
  <si>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</si>
  <si>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</si>
  <si>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</si>
  <si>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</si>
  <si>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</si>
  <si>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</si>
  <si>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</si>
  <si>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</si>
  <si>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</si>
  <si>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</si>
  <si>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</si>
  <si>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</si>
  <si>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</si>
  <si>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</si>
  <si>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</si>
  <si>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</si>
  <si>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</si>
  <si>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</si>
  <si>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</si>
  <si>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</si>
  <si>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</si>
  <si>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</si>
  <si>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</si>
  <si>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</si>
  <si>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</si>
  <si>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</si>
  <si>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</si>
  <si>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</si>
  <si>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</si>
  <si>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</si>
  <si>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</si>
  <si>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</si>
  <si>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</si>
  <si>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</si>
  <si>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</si>
  <si>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</si>
  <si>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</si>
  <si>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</si>
  <si>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</si>
  <si>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</si>
  <si>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</si>
  <si>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</si>
  <si>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</si>
  <si>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</si>
  <si>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</si>
  <si>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</si>
  <si>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</si>
  <si>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</si>
  <si>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</si>
  <si>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</si>
  <si>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</si>
  <si>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</si>
  <si>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</si>
  <si>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</si>
  <si>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</si>
  <si>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</si>
  <si>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</si>
  <si>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</si>
  <si>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</si>
  <si>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</si>
  <si>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</si>
  <si>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</si>
  <si>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</si>
  <si>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</si>
  <si>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</si>
  <si>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</si>
  <si>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</si>
  <si>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</si>
  <si>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</si>
  <si>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</si>
  <si>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</si>
  <si>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</si>
  <si>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</si>
  <si>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</si>
  <si>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</si>
  <si>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</si>
  <si>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</si>
  <si>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</si>
  <si>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</si>
  <si>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</si>
  <si>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</si>
  <si>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</si>
  <si>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</si>
  <si>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</si>
  <si>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</si>
  <si>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</si>
  <si>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</si>
  <si>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</si>
  <si>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</si>
  <si>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</si>
  <si>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</si>
  <si>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</si>
  <si>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</si>
  <si>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</si>
  <si>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</si>
  <si>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</si>
  <si>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</si>
  <si>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</si>
  <si>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</si>
  <si>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</si>
  <si>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</si>
  <si>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</si>
  <si>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</si>
  <si>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</si>
  <si>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</si>
  <si>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</si>
  <si>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</si>
  <si>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</si>
  <si>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</si>
  <si>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</si>
  <si>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</si>
  <si>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</si>
  <si>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</si>
  <si>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</si>
  <si>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</si>
  <si>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</si>
  <si>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</si>
  <si>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</si>
  <si>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</si>
  <si>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</si>
  <si>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</si>
  <si>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</si>
  <si>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</si>
  <si>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</si>
  <si>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</si>
  <si>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</si>
  <si>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</si>
  <si>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</si>
  <si>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</si>
  <si>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</si>
  <si>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</si>
  <si>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</si>
  <si>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</si>
  <si>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</si>
  <si>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</si>
  <si>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</si>
  <si>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</si>
  <si>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</si>
  <si>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</si>
  <si>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</si>
  <si>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</si>
  <si>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</si>
  <si>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</si>
  <si>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</si>
  <si>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</si>
  <si>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</si>
  <si>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</si>
  <si>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</si>
  <si>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</si>
  <si>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</si>
  <si>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</si>
  <si>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</si>
  <si>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</si>
  <si>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</si>
  <si>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</si>
  <si>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</si>
  <si>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</si>
  <si>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</si>
  <si>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</si>
  <si>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</si>
  <si>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</si>
  <si>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</si>
  <si>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</si>
  <si>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</si>
  <si>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</si>
  <si>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</si>
  <si>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</si>
  <si>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</si>
  <si>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</si>
  <si>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</si>
  <si>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</si>
  <si>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</si>
  <si>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</si>
  <si>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</si>
  <si>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</si>
  <si>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</si>
  <si>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</si>
  <si>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</si>
  <si>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</si>
  <si>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</si>
  <si>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</si>
  <si>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</si>
  <si>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</si>
  <si>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</si>
  <si>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</si>
  <si>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</si>
  <si>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</si>
  <si>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</si>
  <si>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</si>
  <si>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</si>
  <si>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</si>
  <si>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</si>
  <si>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</si>
  <si>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</si>
  <si>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</si>
  <si>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</si>
  <si>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</si>
  <si>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</si>
  <si>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</si>
  <si>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</si>
  <si>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</si>
  <si>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</si>
  <si>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</si>
  <si>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</si>
  <si>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</si>
  <si>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</si>
  <si>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</si>
  <si>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</si>
  <si>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</si>
  <si>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</si>
  <si>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</si>
  <si>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</si>
  <si>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</si>
  <si>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</si>
  <si>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</si>
  <si>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</si>
  <si>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</si>
  <si>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</si>
  <si>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</si>
  <si>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</si>
  <si>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</si>
  <si>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</si>
  <si>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</si>
  <si>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</si>
  <si>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</si>
  <si>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</si>
  <si>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</si>
  <si>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</si>
  <si>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</si>
  <si>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</si>
  <si>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</si>
  <si>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</si>
  <si>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</si>
  <si>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</si>
  <si>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</si>
  <si>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</si>
  <si>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</si>
  <si>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</si>
  <si>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</si>
  <si>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</si>
  <si>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</si>
  <si>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</si>
  <si>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</si>
  <si>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</si>
  <si>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</si>
  <si>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</si>
  <si>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</si>
  <si>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</si>
  <si>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</si>
  <si>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</si>
  <si>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</si>
  <si>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</si>
  <si>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</si>
  <si>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</si>
  <si>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</si>
  <si>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</si>
  <si>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</si>
  <si>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</si>
  <si>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</si>
  <si>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</si>
  <si>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</si>
  <si>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</si>
  <si>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</si>
  <si>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</si>
  <si>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</si>
  <si>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</si>
  <si>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</si>
  <si>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</si>
  <si>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</si>
  <si>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</si>
  <si>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</si>
  <si>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</si>
  <si>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</si>
  <si>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</si>
  <si>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</si>
  <si>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</si>
  <si>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</si>
  <si>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</si>
  <si>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</si>
  <si>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</si>
  <si>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</si>
  <si>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</si>
  <si>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</si>
  <si>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</si>
  <si>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</si>
  <si>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</si>
  <si>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</si>
  <si>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</si>
  <si>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</si>
  <si>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</si>
  <si>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</si>
  <si>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</si>
  <si>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</si>
  <si>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</si>
  <si>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</si>
  <si>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</si>
  <si>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</si>
  <si>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</si>
  <si>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</si>
  <si>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</si>
  <si>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</si>
  <si>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</si>
  <si>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</si>
  <si>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</si>
  <si>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</si>
  <si>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</si>
  <si>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</si>
  <si>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</si>
  <si>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</si>
  <si>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</si>
  <si>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</si>
  <si>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</si>
  <si>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</si>
  <si>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</si>
  <si>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</si>
  <si>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</si>
  <si>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</si>
  <si>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</si>
  <si>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</si>
  <si>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</si>
  <si>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</si>
  <si>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</si>
  <si>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</si>
  <si>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</si>
  <si>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</si>
  <si>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</si>
  <si>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</si>
  <si>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</si>
  <si>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</si>
  <si>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</si>
  <si>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</si>
  <si>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</si>
  <si>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</si>
  <si>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</si>
  <si>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</si>
  <si>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</si>
  <si>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</si>
  <si>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</si>
  <si>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</si>
  <si>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</si>
  <si>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</si>
  <si>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</si>
  <si>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</si>
  <si>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</si>
  <si>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</si>
  <si>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</si>
  <si>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</si>
  <si>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</si>
  <si>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</si>
  <si>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</si>
  <si>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</si>
  <si>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</si>
  <si>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</si>
  <si>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</si>
  <si>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</si>
  <si>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</si>
  <si>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</si>
  <si>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</si>
  <si>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</si>
  <si>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</si>
  <si>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</si>
  <si>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</si>
  <si>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</si>
  <si>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</si>
  <si>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</si>
  <si>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</si>
  <si>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</si>
  <si>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</si>
  <si>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</si>
  <si>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</si>
  <si>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</si>
  <si>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</si>
  <si>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</si>
  <si>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</si>
  <si>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</si>
  <si>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</si>
  <si>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</si>
  <si>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</si>
  <si>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</si>
  <si>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</si>
  <si>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</si>
  <si>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</si>
  <si>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</si>
  <si>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</si>
  <si>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</si>
  <si>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</si>
  <si>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</si>
  <si>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</si>
  <si>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</si>
  <si>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</si>
  <si>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</si>
  <si>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</si>
  <si>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</si>
  <si>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</si>
  <si>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</si>
  <si>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</si>
  <si>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</si>
  <si>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</si>
  <si>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</si>
  <si>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</si>
  <si>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</si>
  <si>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</si>
  <si>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</si>
  <si>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</si>
  <si>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</si>
  <si>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</si>
  <si>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</si>
  <si>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</si>
  <si>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</si>
  <si>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</si>
  <si>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</si>
  <si>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</si>
  <si>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</si>
  <si>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</si>
  <si>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</si>
  <si>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</si>
  <si>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</si>
  <si>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</si>
  <si>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</si>
  <si>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</si>
  <si>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</si>
  <si>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</si>
  <si>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</si>
  <si>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</si>
  <si>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</si>
  <si>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</si>
  <si>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</si>
  <si>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</si>
  <si>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</si>
  <si>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</si>
  <si>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</si>
  <si>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</si>
  <si>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</si>
  <si>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</si>
  <si>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</si>
  <si>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</si>
  <si>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</si>
  <si>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</si>
  <si>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</si>
  <si>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</si>
  <si>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</si>
  <si>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</si>
  <si>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</si>
  <si>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</si>
  <si>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</si>
  <si>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</si>
  <si>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</si>
  <si>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</si>
  <si>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</si>
  <si>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</si>
  <si>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</si>
  <si>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</si>
  <si>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</si>
  <si>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</si>
  <si>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</si>
  <si>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</si>
  <si>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</si>
  <si>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</si>
  <si>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</si>
  <si>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</si>
  <si>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</si>
  <si>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</si>
  <si>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</si>
  <si>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</si>
  <si>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</si>
  <si>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</si>
  <si>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</si>
  <si>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</si>
  <si>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</si>
  <si>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</si>
  <si>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</si>
  <si>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</si>
  <si>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</si>
  <si>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</si>
  <si>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</si>
  <si>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</si>
  <si>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</si>
  <si>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</si>
  <si>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</si>
  <si>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</si>
  <si>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</si>
  <si>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</si>
  <si>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</si>
  <si>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</si>
  <si>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</si>
  <si>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</si>
  <si>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</si>
  <si>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</si>
  <si>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</si>
  <si>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</si>
  <si>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</si>
  <si>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</si>
  <si>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</si>
  <si>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</si>
  <si>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</si>
  <si>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</si>
  <si>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</si>
  <si>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</si>
  <si>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</si>
  <si>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</si>
  <si>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</si>
  <si>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</si>
  <si>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</si>
  <si>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</si>
  <si>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</si>
  <si>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</si>
  <si>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</si>
  <si>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</si>
  <si>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</si>
  <si>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</si>
  <si>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</si>
  <si>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</si>
  <si>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</si>
  <si>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</si>
  <si>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</si>
  <si>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</si>
  <si>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</si>
  <si>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</si>
  <si>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</si>
  <si>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</si>
  <si>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</si>
  <si>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</si>
  <si>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</si>
  <si>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</si>
  <si>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</si>
  <si>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</si>
  <si>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</si>
  <si>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</si>
  <si>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</si>
  <si>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</si>
  <si>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</si>
  <si>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</si>
  <si>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</si>
  <si>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</si>
  <si>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</si>
  <si>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</si>
  <si>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</si>
  <si>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</si>
  <si>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</si>
  <si>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</si>
  <si>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</si>
  <si>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</si>
  <si>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</si>
  <si>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</si>
  <si>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</si>
  <si>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</si>
  <si>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</si>
  <si>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</si>
  <si>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</si>
  <si>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</si>
  <si>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</si>
  <si>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</si>
  <si>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</si>
  <si>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</si>
  <si>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</si>
  <si>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</si>
  <si>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</si>
  <si>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</si>
  <si>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</si>
  <si>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</si>
  <si>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</si>
  <si>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</si>
  <si>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</si>
  <si>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</si>
  <si>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</si>
  <si>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</si>
  <si>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</si>
  <si>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</si>
  <si>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</si>
  <si>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</si>
  <si>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</si>
  <si>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</si>
  <si>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</si>
  <si>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</si>
  <si>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</si>
  <si>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</si>
  <si>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</si>
  <si>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</si>
  <si>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</si>
  <si>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</si>
  <si>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</si>
  <si>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</si>
  <si>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</si>
  <si>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</si>
  <si>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</si>
  <si>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</si>
  <si>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</si>
  <si>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</si>
  <si>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</si>
  <si>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</si>
  <si>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</si>
  <si>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</si>
  <si>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</si>
  <si>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</si>
  <si>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</si>
  <si>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</si>
  <si>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</si>
  <si>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</si>
  <si>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</si>
  <si>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</si>
  <si>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</si>
  <si>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</si>
  <si>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</si>
  <si>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</si>
  <si>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</si>
  <si>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</si>
  <si>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</si>
  <si>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</si>
  <si>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</si>
  <si>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</si>
  <si>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</si>
  <si>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</si>
  <si>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</si>
  <si>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</si>
  <si>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</si>
  <si>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</si>
  <si>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</si>
  <si>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</si>
  <si>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</si>
  <si>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</si>
  <si>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</si>
  <si>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</si>
  <si>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</si>
  <si>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</si>
  <si>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</si>
  <si>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</si>
  <si>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</si>
  <si>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</si>
  <si>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</si>
  <si>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</si>
  <si>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</si>
  <si>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</si>
  <si>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</si>
  <si>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</si>
  <si>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</si>
  <si>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</si>
  <si>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</si>
  <si>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</si>
  <si>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</si>
  <si>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</si>
  <si>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</si>
  <si>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</si>
  <si>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</si>
  <si>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</si>
  <si>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</si>
  <si>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</si>
  <si>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</si>
  <si>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</si>
  <si>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</si>
  <si>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</si>
  <si>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</si>
  <si>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</si>
  <si>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</si>
  <si>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</si>
  <si>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</si>
  <si>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</si>
  <si>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</si>
  <si>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</si>
  <si>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</si>
  <si>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</si>
  <si>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</si>
  <si>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</si>
  <si>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</si>
  <si>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</si>
  <si>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</si>
  <si>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</si>
  <si>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</si>
  <si>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</si>
  <si>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</si>
  <si>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</si>
  <si>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</si>
  <si>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</si>
  <si>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</si>
  <si>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</si>
  <si>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</si>
  <si>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</si>
  <si>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</si>
  <si>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</si>
  <si>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</si>
  <si>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</si>
  <si>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</si>
  <si>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</si>
  <si>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</si>
  <si>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</si>
  <si>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</si>
  <si>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</si>
  <si>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</si>
  <si>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</si>
  <si>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</si>
  <si>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</si>
  <si>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</si>
  <si>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</si>
  <si>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</si>
  <si>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</si>
  <si>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</si>
  <si>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</si>
  <si>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</si>
  <si>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</si>
  <si>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</si>
  <si>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</si>
  <si>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</si>
  <si>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</si>
  <si>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</si>
  <si>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</si>
  <si>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</si>
  <si>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</si>
  <si>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</si>
  <si>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</si>
  <si>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</si>
  <si>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</si>
  <si>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</si>
  <si>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</si>
  <si>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</si>
  <si>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</si>
  <si>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</si>
  <si>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</si>
  <si>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</si>
  <si>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</si>
  <si>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</si>
  <si>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</si>
  <si>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</si>
  <si>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</si>
  <si>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</si>
  <si>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</si>
  <si>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</si>
  <si>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</si>
  <si>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</si>
  <si>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</si>
  <si>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</si>
  <si>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</si>
  <si>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</si>
  <si>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</si>
  <si>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</si>
  <si>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</si>
  <si>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</si>
  <si>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</si>
  <si>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</si>
  <si>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</si>
  <si>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</si>
  <si>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</si>
  <si>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</si>
  <si>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</si>
  <si>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</si>
  <si>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</si>
  <si>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</si>
  <si>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</si>
  <si>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</si>
  <si>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</si>
  <si>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</si>
  <si>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</si>
  <si>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</si>
  <si>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</si>
  <si>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</si>
  <si>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</si>
  <si>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</si>
  <si>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</si>
  <si>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</si>
  <si>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</si>
  <si>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</si>
  <si>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</si>
  <si>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</si>
  <si>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</si>
  <si>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</si>
  <si>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</si>
  <si>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</si>
  <si>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</si>
  <si>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</si>
  <si>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</si>
  <si>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</si>
  <si>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</si>
  <si>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</si>
  <si>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</si>
  <si>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</si>
  <si>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</si>
  <si>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</si>
  <si>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</si>
  <si>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</si>
  <si>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</si>
  <si>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</si>
  <si>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</si>
  <si>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</si>
  <si>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</si>
  <si>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</si>
  <si>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</si>
  <si>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</si>
  <si>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</si>
  <si>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</si>
  <si>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</si>
  <si>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</si>
  <si>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</si>
  <si>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</si>
  <si>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</si>
  <si>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</si>
  <si>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</si>
  <si>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</si>
  <si>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</si>
  <si>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</si>
  <si>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</si>
  <si>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</si>
  <si>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</si>
  <si>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</si>
  <si>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</si>
  <si>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</si>
  <si>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</si>
  <si>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</si>
  <si>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</si>
  <si>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</si>
  <si>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</si>
  <si>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</si>
  <si>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</si>
  <si>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</si>
  <si>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</si>
  <si>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</si>
  <si>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</si>
  <si>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</si>
  <si>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</si>
  <si>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</si>
  <si>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</si>
  <si>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</si>
  <si>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</si>
  <si>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</si>
  <si>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</si>
  <si>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</si>
  <si>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</si>
  <si>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</si>
  <si>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</si>
  <si>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</si>
  <si>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</si>
  <si>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</si>
  <si>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</si>
  <si>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</si>
  <si>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</si>
  <si>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</si>
  <si>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</si>
  <si>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</si>
  <si>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</si>
  <si>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</si>
  <si>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</si>
  <si>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</si>
  <si>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</si>
  <si>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</si>
  <si>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</si>
  <si>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</si>
  <si>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</si>
  <si>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</si>
  <si>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</si>
  <si>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</si>
  <si>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</si>
  <si>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</si>
  <si>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</si>
  <si>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</si>
  <si>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</si>
  <si>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</si>
  <si>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</si>
  <si>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</si>
  <si>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</si>
  <si>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</si>
  <si>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</si>
  <si>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</si>
  <si>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</si>
  <si>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</si>
  <si>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</si>
  <si>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</si>
  <si>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</si>
  <si>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</si>
  <si>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</si>
  <si>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</si>
  <si>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</si>
  <si>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</si>
  <si>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</si>
  <si>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</si>
  <si>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</si>
  <si>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</si>
  <si>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</si>
  <si>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</si>
  <si>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</si>
  <si>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</si>
  <si>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</si>
  <si>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</si>
  <si>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</si>
  <si>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</si>
  <si>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</si>
  <si>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</si>
  <si>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</si>
  <si>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</si>
  <si>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</si>
  <si>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</si>
  <si>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</si>
  <si>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</si>
  <si>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</si>
  <si>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</si>
  <si>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</si>
  <si>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</si>
  <si>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</si>
  <si>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</si>
  <si>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</si>
  <si>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</si>
  <si>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</si>
  <si>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</si>
  <si>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</si>
  <si>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</si>
  <si>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</si>
  <si>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</si>
  <si>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</si>
  <si>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</si>
  <si>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</si>
  <si>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</si>
  <si>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</si>
  <si>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</si>
  <si>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</si>
  <si>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</si>
  <si>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</si>
  <si>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</si>
  <si>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</si>
  <si>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</si>
  <si>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</si>
  <si>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</si>
  <si>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</si>
  <si>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</si>
  <si>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</si>
  <si>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</si>
  <si>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</si>
  <si>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</si>
  <si>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</si>
  <si>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</si>
  <si>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</si>
  <si>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</si>
  <si>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</si>
  <si>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</si>
  <si>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</si>
  <si>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</si>
  <si>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</si>
  <si>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</si>
  <si>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</si>
  <si>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</si>
  <si>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</si>
  <si>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</si>
  <si>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</si>
  <si>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</si>
  <si>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</si>
  <si>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</si>
  <si>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</si>
  <si>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</si>
  <si>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</si>
  <si>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</si>
  <si>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</si>
  <si>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</si>
  <si>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</si>
  <si>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</si>
  <si>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</si>
  <si>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</si>
  <si>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</si>
  <si>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</si>
  <si>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</si>
  <si>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</si>
  <si>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</si>
  <si>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</si>
  <si>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</si>
  <si>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</si>
  <si>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</si>
  <si>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</si>
  <si>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</si>
  <si>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</si>
  <si>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</si>
  <si>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</si>
  <si>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</si>
  <si>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</si>
  <si>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</si>
  <si>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</si>
  <si>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</si>
  <si>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</si>
  <si>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</si>
  <si>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</si>
  <si>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</si>
  <si>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</si>
  <si>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</si>
  <si>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</si>
  <si>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</si>
  <si>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</si>
  <si>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</si>
  <si>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</si>
  <si>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</si>
  <si>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</si>
  <si>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</si>
  <si>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</si>
  <si>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</si>
  <si>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</si>
  <si>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</si>
  <si>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</si>
  <si>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</si>
  <si>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</si>
  <si>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</si>
  <si>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</si>
  <si>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</si>
  <si>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</si>
  <si>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</si>
  <si>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</si>
  <si>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</si>
  <si>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</si>
  <si>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</si>
  <si>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</si>
  <si>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</si>
  <si>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</si>
  <si>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</si>
  <si>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</si>
  <si>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</si>
  <si>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</si>
  <si>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</si>
  <si>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</si>
  <si>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</si>
  <si>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</si>
  <si>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</si>
  <si>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</si>
  <si>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</si>
  <si>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</si>
  <si>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</si>
  <si>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</si>
  <si>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</si>
  <si>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</si>
  <si>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</si>
  <si>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</si>
  <si>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</si>
  <si>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</si>
  <si>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</si>
  <si>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</si>
  <si>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</si>
  <si>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</si>
  <si>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</si>
  <si>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</si>
  <si>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</si>
  <si>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</si>
  <si>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</si>
  <si>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</si>
  <si>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</si>
  <si>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</si>
  <si>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</si>
  <si>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</si>
  <si>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</si>
  <si>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</si>
  <si>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</si>
  <si>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</si>
  <si>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</si>
  <si>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</si>
  <si>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</si>
  <si>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</si>
  <si>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</si>
  <si>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</si>
  <si>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</si>
  <si>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</si>
  <si>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</si>
  <si>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</si>
  <si>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</si>
  <si>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</si>
  <si>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</si>
  <si>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</si>
  <si>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</si>
  <si>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</si>
  <si>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</si>
  <si>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</si>
  <si>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</si>
  <si>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</si>
  <si>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</si>
  <si>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</si>
  <si>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</si>
  <si>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</si>
  <si>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</si>
  <si>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</si>
  <si>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</si>
  <si>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</si>
  <si>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</si>
  <si>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</si>
  <si>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</si>
  <si>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</si>
  <si>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</si>
  <si>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</si>
  <si>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</si>
  <si>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</si>
  <si>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</si>
  <si>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</si>
  <si>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</si>
  <si>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</si>
  <si>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</si>
  <si>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</si>
  <si>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</si>
  <si>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</si>
  <si>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</si>
  <si>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</si>
  <si>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</si>
  <si>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</si>
  <si>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</si>
  <si>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</si>
  <si>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</si>
  <si>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</si>
  <si>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</si>
  <si>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</si>
  <si>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</si>
  <si>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</si>
  <si>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</si>
  <si>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</si>
  <si>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</si>
  <si>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</si>
  <si>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</si>
  <si>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</si>
  <si>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</si>
  <si>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</si>
  <si>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</si>
  <si>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</si>
  <si>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</si>
  <si>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</si>
  <si>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</si>
  <si>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</si>
  <si>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</si>
  <si>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</si>
  <si>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</si>
  <si>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</si>
  <si>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</si>
  <si>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</si>
  <si>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</si>
  <si>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</si>
  <si>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</si>
  <si>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</si>
  <si>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</si>
  <si>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</si>
  <si>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</si>
  <si>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</si>
  <si>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</si>
  <si>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</si>
  <si>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</si>
  <si>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</si>
  <si>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</si>
  <si>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</si>
  <si>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</si>
  <si>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</si>
  <si>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</si>
  <si>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</si>
  <si>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</si>
  <si>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</si>
  <si>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</si>
  <si>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</si>
  <si>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</si>
  <si>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</si>
  <si>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</si>
  <si>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</si>
  <si>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</si>
  <si>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</si>
  <si>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</si>
  <si>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</si>
  <si>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</si>
  <si>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</si>
  <si>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</si>
  <si>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</si>
  <si>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</si>
  <si>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</si>
  <si>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</si>
  <si>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</si>
  <si>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</si>
  <si>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</si>
  <si>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</si>
  <si>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</si>
  <si>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</si>
  <si>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</si>
  <si>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</si>
  <si>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</si>
  <si>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</si>
  <si>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</si>
  <si>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</si>
  <si>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</si>
  <si>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</si>
  <si>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</si>
  <si>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</si>
  <si>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</si>
  <si>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</si>
  <si>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</si>
  <si>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</si>
  <si>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</si>
  <si>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</si>
  <si>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</si>
  <si>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</si>
  <si>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</si>
  <si>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</si>
  <si>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</si>
  <si>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</si>
  <si>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</si>
  <si>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</si>
  <si>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</si>
  <si>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</si>
  <si>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</si>
  <si>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</si>
  <si>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</si>
  <si>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</si>
  <si>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</si>
  <si>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</si>
  <si>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</si>
  <si>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</si>
  <si>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</si>
  <si>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</si>
  <si>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</si>
  <si>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</si>
  <si>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</si>
  <si>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</si>
  <si>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</si>
  <si>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</si>
  <si>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</si>
  <si>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</si>
  <si>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</si>
  <si>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</si>
  <si>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</si>
  <si>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</si>
  <si>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</si>
  <si>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</si>
  <si>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</si>
  <si>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</si>
  <si>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</si>
  <si>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</si>
  <si>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</si>
  <si>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</si>
  <si>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</si>
  <si>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</si>
  <si>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</si>
  <si>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</si>
  <si>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</si>
  <si>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</si>
  <si>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</si>
  <si>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</si>
  <si>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</si>
  <si>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</si>
  <si>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</si>
  <si>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</si>
  <si>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</si>
  <si>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</si>
  <si>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</si>
  <si>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</si>
  <si>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</si>
  <si>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</si>
  <si>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</si>
  <si>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</si>
  <si>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</si>
  <si>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</si>
  <si>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</si>
  <si>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</si>
  <si>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</si>
  <si>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</si>
  <si>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</si>
  <si>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</si>
  <si>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</si>
  <si>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</si>
  <si>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</si>
  <si>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</si>
  <si>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</si>
  <si>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</si>
  <si>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</si>
  <si>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</si>
  <si>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</si>
  <si>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</si>
  <si>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</si>
  <si>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</si>
  <si>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</si>
  <si>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</si>
  <si>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</si>
  <si>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</si>
  <si>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</si>
  <si>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</si>
  <si>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</si>
  <si>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</si>
  <si>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</si>
  <si>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</si>
  <si>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</si>
  <si>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</si>
  <si>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</si>
  <si>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</si>
  <si>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</si>
  <si>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</si>
  <si>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</si>
  <si>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</si>
  <si>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</si>
  <si>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</si>
  <si>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</si>
  <si>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</si>
  <si>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</si>
  <si>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</si>
  <si>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</si>
  <si>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</si>
  <si>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</si>
  <si>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</si>
  <si>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</si>
  <si>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</si>
  <si>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</si>
  <si>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</si>
  <si>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</si>
  <si>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</si>
  <si>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</si>
  <si>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</si>
  <si>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</si>
  <si>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</si>
  <si>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</si>
  <si>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</si>
  <si>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</si>
  <si>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</si>
  <si>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</si>
  <si>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</si>
  <si>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</si>
  <si>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</si>
  <si>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</si>
  <si>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</si>
  <si>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</si>
  <si>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</si>
  <si>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</si>
  <si>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</si>
  <si>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</si>
  <si>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</si>
  <si>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</si>
  <si>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</si>
  <si>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</si>
  <si>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</si>
  <si>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</si>
  <si>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</si>
  <si>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</si>
  <si>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</si>
  <si>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</si>
  <si>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</si>
  <si>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</si>
  <si>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</si>
  <si>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</si>
  <si>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</si>
  <si>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</si>
  <si>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</si>
  <si>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</si>
  <si>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</si>
  <si>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</si>
  <si>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</si>
  <si>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</si>
  <si>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</si>
  <si>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</si>
  <si>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</si>
  <si>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</si>
  <si>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</si>
  <si>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</si>
  <si>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</si>
  <si>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</si>
  <si>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</si>
  <si>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</si>
  <si>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</si>
  <si>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</si>
  <si>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</si>
  <si>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</si>
  <si>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</si>
  <si>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</si>
  <si>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</si>
  <si>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</si>
  <si>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</si>
  <si>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</si>
  <si>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</si>
  <si>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</si>
  <si>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</si>
  <si>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</si>
  <si>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</si>
  <si>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</si>
  <si>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</si>
  <si>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</si>
  <si>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</si>
  <si>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</si>
  <si>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</si>
  <si>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</si>
  <si>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</si>
  <si>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</si>
  <si>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</si>
  <si>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</si>
  <si>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</si>
  <si>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</si>
  <si>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</si>
  <si>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</si>
  <si>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</si>
  <si>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</si>
  <si>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</si>
  <si>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</si>
  <si>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</si>
  <si>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</si>
  <si>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</si>
  <si>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</si>
  <si>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</si>
  <si>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</si>
  <si>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</si>
  <si>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</si>
  <si>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</si>
  <si>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</si>
  <si>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</si>
  <si>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</si>
  <si>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</si>
  <si>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</si>
  <si>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</si>
  <si>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</si>
  <si>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</si>
  <si>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</si>
  <si>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</si>
  <si>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</si>
  <si>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</si>
  <si>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</si>
  <si>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</si>
  <si>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</si>
  <si>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</si>
  <si>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</si>
  <si>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</si>
  <si>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</si>
  <si>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</si>
  <si>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</si>
  <si>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</si>
  <si>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</si>
  <si>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</si>
  <si>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</si>
  <si>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</si>
  <si>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</si>
  <si>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</si>
  <si>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</si>
  <si>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</si>
  <si>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</si>
  <si>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</si>
  <si>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</si>
  <si>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</si>
  <si>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</si>
  <si>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</si>
  <si>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</si>
  <si>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</si>
  <si>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</si>
  <si>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</si>
  <si>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</si>
  <si>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</si>
  <si>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</si>
  <si>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</si>
  <si>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</si>
  <si>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</si>
  <si>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</si>
  <si>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</si>
  <si>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</si>
  <si>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</si>
  <si>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</si>
  <si>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</si>
  <si>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</si>
  <si>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</si>
  <si>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</si>
  <si>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</si>
  <si>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</si>
  <si>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</si>
  <si>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</si>
  <si>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</si>
  <si>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</si>
  <si>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</si>
  <si>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</si>
  <si>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</si>
  <si>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</si>
  <si>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</si>
  <si>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</si>
  <si>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</si>
  <si>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</si>
  <si>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</si>
  <si>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</si>
  <si>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</si>
  <si>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</si>
  <si>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</si>
  <si>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</si>
  <si>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</si>
  <si>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</si>
  <si>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</si>
  <si>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</si>
  <si>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</si>
  <si>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</si>
  <si>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</si>
  <si>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</si>
  <si>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</si>
  <si>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</si>
  <si>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</si>
  <si>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</si>
  <si>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</si>
  <si>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</si>
  <si>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</si>
  <si>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</si>
  <si>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</si>
  <si>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</si>
  <si>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</si>
  <si>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</si>
  <si>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</si>
  <si>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</si>
  <si>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</si>
  <si>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</si>
  <si>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</si>
  <si>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</si>
  <si>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</si>
  <si>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</si>
  <si>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</si>
  <si>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</si>
  <si>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</si>
  <si>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</si>
  <si>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</si>
  <si>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</si>
  <si>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</si>
  <si>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</si>
  <si>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</si>
  <si>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</si>
  <si>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</si>
  <si>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</si>
  <si>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</si>
  <si>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</si>
  <si>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</si>
  <si>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</si>
  <si>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</si>
  <si>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</si>
  <si>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</si>
  <si>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</si>
  <si>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</si>
  <si>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</si>
  <si>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</si>
  <si>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</si>
  <si>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</si>
  <si>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</si>
  <si>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</si>
  <si>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</si>
  <si>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</si>
  <si>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</si>
  <si>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</si>
  <si>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</si>
  <si>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</si>
  <si>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</si>
  <si>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</si>
  <si>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</si>
  <si>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</si>
  <si>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</si>
  <si>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</si>
  <si>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</si>
  <si>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</si>
  <si>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</si>
  <si>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</si>
  <si>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</si>
  <si>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</si>
  <si>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</si>
  <si>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</si>
  <si>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</si>
  <si>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</si>
  <si>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</si>
  <si>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</si>
  <si>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</si>
  <si>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</si>
  <si>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</si>
  <si>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</si>
  <si>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</si>
  <si>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</si>
  <si>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</si>
  <si>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</si>
  <si>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</si>
  <si>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</si>
  <si>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</si>
  <si>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</si>
  <si>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</si>
  <si>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</si>
  <si>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</si>
  <si>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</si>
  <si>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</si>
  <si>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</si>
  <si>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</si>
  <si>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</si>
  <si>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</si>
  <si>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</si>
  <si>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</si>
  <si>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</si>
  <si>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</si>
  <si>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</si>
  <si>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</si>
  <si>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</si>
  <si>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</si>
  <si>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</si>
  <si>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</si>
  <si>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</si>
  <si>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</si>
  <si>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</si>
  <si>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</si>
  <si>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</si>
  <si>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</si>
  <si>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</si>
  <si>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</si>
  <si>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</si>
  <si>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</si>
  <si>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</si>
  <si>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</si>
  <si>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</si>
  <si>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</si>
  <si>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</si>
  <si>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</si>
  <si>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</si>
  <si>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</si>
  <si>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</si>
  <si>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</si>
  <si>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</si>
  <si>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</si>
  <si>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</si>
  <si>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</si>
  <si>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</si>
  <si>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</si>
  <si>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</si>
  <si>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</si>
  <si>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</si>
  <si>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</si>
  <si>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</si>
  <si>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</si>
  <si>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</si>
  <si>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</si>
  <si>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</si>
  <si>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</si>
  <si>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</si>
  <si>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</si>
  <si>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</si>
  <si>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</si>
  <si>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</si>
  <si>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</si>
  <si>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</si>
  <si>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</si>
  <si>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</si>
  <si>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</si>
  <si>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</si>
  <si>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</si>
  <si>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</si>
  <si>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</si>
  <si>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</si>
  <si>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</si>
  <si>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</si>
  <si>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</si>
  <si>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</si>
  <si>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</si>
  <si>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</si>
  <si>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</si>
  <si>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</si>
  <si>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</si>
  <si>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</si>
  <si>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</si>
  <si>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</si>
  <si>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</si>
  <si>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</si>
  <si>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</si>
  <si>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</si>
  <si>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</si>
  <si>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</si>
  <si>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</si>
  <si>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</si>
  <si>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</si>
  <si>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</si>
  <si>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</si>
  <si>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</si>
  <si>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</si>
  <si>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</si>
  <si>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</si>
  <si>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</si>
  <si>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</si>
  <si>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</si>
  <si>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</si>
  <si>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</si>
  <si>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</si>
  <si>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</si>
  <si>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</si>
  <si>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</si>
  <si>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</si>
  <si>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</si>
  <si>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</si>
  <si>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</si>
  <si>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</si>
  <si>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</si>
  <si>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</si>
  <si>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</si>
  <si>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</si>
  <si>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</si>
  <si>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</si>
  <si>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</si>
  <si>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</si>
  <si>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</si>
  <si>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</si>
  <si>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</si>
  <si>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</si>
  <si>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</si>
  <si>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</si>
  <si>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</si>
  <si>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</si>
  <si>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</si>
  <si>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</si>
  <si>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</si>
  <si>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</si>
  <si>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</si>
  <si>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</si>
  <si>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</si>
  <si>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</si>
  <si>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</si>
  <si>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</si>
  <si>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</si>
  <si>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</si>
  <si>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</si>
  <si>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</si>
  <si>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</si>
  <si>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</si>
  <si>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</si>
  <si>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</si>
  <si>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</si>
  <si>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</si>
  <si>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</si>
  <si>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</si>
  <si>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</si>
  <si>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</si>
  <si>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</si>
  <si>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</si>
  <si>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</si>
  <si>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</si>
  <si>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</si>
  <si>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</si>
  <si>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</si>
  <si>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</si>
  <si>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</si>
  <si>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</si>
  <si>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</si>
  <si>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</si>
  <si>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</si>
  <si>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</si>
  <si>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</si>
  <si>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</si>
  <si>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</si>
  <si>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</si>
  <si>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</si>
  <si>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</si>
  <si>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</si>
  <si>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</si>
  <si>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</si>
  <si>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</si>
  <si>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</si>
  <si>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</si>
  <si>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</si>
  <si>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</si>
  <si>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</si>
  <si>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</si>
  <si>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</si>
  <si>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</si>
  <si>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</si>
  <si>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</si>
  <si>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</si>
  <si>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</si>
  <si>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</si>
  <si>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</si>
  <si>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</si>
  <si>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</si>
  <si>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</si>
  <si>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</si>
  <si>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</si>
  <si>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</si>
  <si>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</si>
  <si>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</si>
  <si>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</si>
  <si>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</si>
  <si>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</si>
  <si>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</si>
  <si>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</si>
  <si>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</si>
  <si>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</si>
  <si>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</si>
  <si>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</si>
  <si>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</si>
  <si>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</si>
  <si>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</si>
  <si>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</si>
  <si>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</si>
  <si>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</si>
  <si>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</si>
  <si>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</si>
  <si>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</si>
  <si>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</si>
  <si>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</si>
  <si>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</si>
  <si>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</si>
  <si>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</si>
  <si>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</si>
  <si>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</si>
  <si>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</si>
  <si>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</si>
  <si>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</si>
  <si>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</si>
  <si>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</si>
  <si>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</si>
  <si>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</si>
  <si>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</si>
  <si>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</si>
  <si>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</si>
  <si>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</si>
  <si>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</si>
  <si>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</si>
  <si>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</si>
  <si>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</si>
  <si>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</si>
  <si>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</si>
  <si>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</si>
  <si>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</si>
  <si>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</si>
  <si>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</si>
  <si>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</si>
  <si>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</si>
  <si>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</si>
  <si>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</si>
  <si>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</si>
  <si>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</si>
  <si>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</si>
  <si>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</si>
  <si>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</si>
  <si>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</si>
  <si>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</si>
  <si>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</si>
  <si>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</si>
  <si>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</si>
  <si>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</si>
  <si>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</si>
  <si>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</si>
  <si>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</si>
  <si>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</si>
  <si>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</si>
  <si>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</si>
  <si>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</si>
  <si>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</si>
  <si>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</si>
  <si>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</si>
  <si>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</si>
  <si>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</si>
  <si>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</si>
  <si>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</si>
  <si>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</si>
  <si>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</si>
  <si>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</si>
  <si>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</si>
  <si>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</si>
  <si>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</si>
  <si>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</si>
  <si>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</si>
  <si>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</si>
  <si>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</si>
  <si>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</si>
  <si>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</si>
  <si>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</si>
  <si>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</si>
  <si>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</si>
  <si>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</si>
  <si>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</si>
  <si>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</si>
  <si>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</si>
  <si>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</si>
  <si>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</si>
  <si>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</si>
  <si>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</si>
  <si>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</si>
  <si>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</si>
  <si>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</si>
  <si>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</si>
  <si>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</si>
  <si>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</si>
  <si>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</si>
  <si>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</si>
  <si>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</si>
  <si>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</si>
  <si>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</si>
  <si>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</si>
  <si>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</si>
  <si>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</si>
  <si>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</si>
  <si>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</si>
  <si>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</si>
  <si>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</si>
  <si>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</si>
  <si>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</si>
  <si>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</si>
  <si>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</si>
  <si>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</si>
  <si>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</si>
  <si>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</si>
  <si>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</si>
  <si>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</si>
  <si>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</si>
  <si>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</si>
  <si>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</si>
  <si>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</si>
  <si>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</si>
  <si>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</si>
  <si>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</si>
  <si>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</si>
  <si>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</si>
  <si>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</si>
  <si>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</si>
  <si>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</si>
  <si>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</si>
  <si>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</si>
  <si>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</si>
  <si>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</si>
  <si>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</si>
  <si>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</si>
  <si>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</si>
  <si>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</si>
  <si>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</si>
  <si>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</si>
  <si>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</si>
  <si>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</si>
  <si>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</si>
  <si>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</si>
  <si>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</si>
  <si>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</si>
  <si>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</si>
  <si>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</si>
  <si>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</si>
  <si>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</si>
  <si>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</si>
  <si>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</si>
  <si>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</si>
  <si>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</si>
  <si>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</si>
  <si>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</si>
  <si>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</si>
  <si>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</si>
  <si>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</si>
  <si>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</si>
  <si>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</si>
  <si>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</si>
  <si>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</si>
  <si>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</si>
  <si>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</si>
  <si>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</si>
  <si>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</si>
  <si>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</si>
  <si>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</si>
  <si>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</si>
  <si>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</si>
  <si>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</si>
  <si>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</si>
  <si>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</si>
  <si>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</si>
  <si>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</si>
  <si>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</si>
  <si>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</si>
  <si>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</si>
  <si>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</si>
  <si>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</si>
  <si>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</si>
  <si>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</si>
  <si>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</si>
  <si>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</si>
  <si>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</si>
  <si>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</si>
  <si>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</si>
  <si>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</si>
  <si>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</si>
  <si>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</si>
  <si>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</si>
  <si>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</si>
  <si>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</si>
  <si>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</si>
  <si>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</si>
  <si>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</si>
  <si>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</si>
  <si>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</si>
  <si>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</si>
  <si>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</si>
  <si>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</si>
  <si>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</si>
  <si>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</si>
  <si>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</si>
  <si>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</si>
  <si>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</si>
  <si>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</si>
  <si>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</si>
  <si>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</si>
  <si>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</si>
  <si>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</si>
  <si>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</si>
  <si>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</si>
  <si>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</si>
  <si>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</si>
  <si>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</si>
  <si>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</si>
  <si>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</si>
  <si>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</si>
  <si>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</si>
  <si>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</si>
  <si>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</si>
  <si>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</si>
  <si>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</si>
  <si>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</si>
  <si>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</si>
  <si>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</si>
  <si>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</si>
  <si>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</si>
  <si>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</si>
  <si>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</si>
  <si>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</si>
  <si>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</si>
  <si>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</si>
  <si>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</si>
  <si>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</si>
  <si>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</si>
  <si>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</si>
  <si>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</si>
  <si>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</si>
  <si>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</si>
  <si>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</si>
  <si>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</si>
  <si>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</si>
  <si>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</si>
  <si>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</si>
  <si>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</si>
  <si>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</si>
  <si>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</si>
  <si>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</si>
  <si>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</si>
  <si>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</si>
  <si>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</si>
  <si>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</si>
  <si>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</si>
  <si>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</si>
  <si>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</si>
  <si>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</si>
  <si>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</si>
  <si>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</si>
  <si>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</si>
  <si>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</si>
  <si>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</si>
  <si>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</si>
  <si>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</si>
  <si>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</si>
  <si>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</si>
  <si>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</si>
  <si>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</si>
  <si>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</si>
  <si>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</si>
  <si>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</si>
  <si>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</si>
  <si>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</si>
  <si>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</si>
  <si>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</si>
  <si>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</si>
  <si>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</si>
  <si>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</si>
  <si>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</si>
  <si>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</si>
  <si>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</si>
  <si>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</si>
  <si>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</si>
  <si>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</si>
  <si>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</si>
  <si>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</si>
  <si>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</si>
  <si>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</si>
  <si>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</si>
  <si>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</si>
  <si>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</si>
  <si>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</si>
  <si>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</si>
  <si>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</si>
  <si>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</si>
  <si>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</si>
  <si>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</si>
  <si>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</si>
  <si>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</si>
  <si>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</si>
  <si>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</si>
  <si>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</si>
  <si>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</si>
  <si>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</si>
  <si>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</si>
  <si>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</si>
  <si>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</si>
  <si>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</si>
  <si>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</si>
  <si>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</si>
  <si>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</si>
  <si>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</si>
  <si>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</si>
  <si>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</si>
  <si>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</si>
  <si>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</si>
  <si>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</si>
  <si>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</si>
  <si>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</si>
  <si>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</si>
  <si>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</si>
  <si>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</si>
  <si>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</si>
  <si>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</si>
  <si>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</si>
  <si>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</si>
  <si>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</si>
  <si>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</si>
  <si>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</si>
  <si>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</si>
  <si>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</si>
  <si>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</si>
  <si>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</si>
  <si>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</si>
  <si>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</si>
  <si>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</si>
  <si>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</si>
  <si>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</si>
  <si>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</si>
  <si>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</si>
  <si>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</si>
  <si>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</si>
  <si>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</si>
  <si>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</si>
  <si>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</si>
  <si>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</si>
  <si>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</si>
  <si>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</si>
  <si>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</si>
  <si>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</si>
  <si>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</si>
  <si>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</si>
  <si>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</si>
  <si>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</si>
  <si>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</si>
  <si>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</si>
  <si>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</si>
  <si>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</si>
  <si>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</si>
  <si>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</si>
  <si>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</si>
  <si>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</si>
  <si>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</si>
  <si>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</si>
  <si>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</si>
  <si>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</si>
  <si>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</si>
  <si>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</si>
  <si>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</si>
  <si>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</si>
  <si>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</si>
  <si>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</si>
  <si>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</si>
  <si>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</si>
  <si>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</si>
  <si>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</si>
  <si>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</si>
  <si>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</si>
  <si>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</si>
  <si>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</si>
  <si>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</si>
  <si>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</si>
  <si>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</si>
  <si>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</si>
  <si>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</si>
  <si>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</si>
  <si>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</si>
  <si>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</si>
  <si>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</si>
  <si>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</si>
  <si>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</si>
  <si>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</si>
  <si>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</si>
  <si>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</si>
  <si>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</si>
  <si>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</si>
  <si>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</si>
  <si>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</si>
  <si>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</si>
  <si>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</si>
  <si>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</si>
  <si>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</si>
  <si>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</si>
  <si>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</si>
  <si>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</si>
  <si>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</si>
  <si>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</si>
  <si>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</si>
  <si>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</si>
  <si>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</si>
  <si>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</si>
  <si>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</si>
  <si>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</si>
  <si>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</si>
  <si>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</si>
  <si>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</si>
  <si>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</si>
  <si>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</si>
  <si>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</si>
  <si>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</si>
  <si>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</si>
  <si>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</si>
  <si>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</si>
  <si>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</si>
  <si>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</si>
  <si>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</si>
  <si>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</si>
  <si>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</si>
  <si>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</si>
  <si>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</si>
  <si>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</si>
  <si>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</si>
  <si>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</si>
  <si>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</si>
  <si>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</si>
  <si>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</si>
  <si>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</si>
  <si>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</si>
  <si>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</si>
  <si>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</si>
  <si>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</si>
  <si>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</si>
  <si>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</si>
  <si>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</si>
  <si>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</si>
  <si>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</si>
  <si>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</si>
  <si>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</si>
  <si>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</si>
  <si>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</si>
  <si>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</si>
  <si>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</si>
  <si>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</si>
  <si>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</si>
  <si>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</si>
  <si>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</si>
  <si>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</si>
  <si>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</si>
  <si>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</si>
  <si>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</si>
  <si>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</si>
  <si>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</si>
  <si>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</si>
  <si>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</si>
  <si>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</si>
  <si>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</si>
  <si>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</si>
  <si>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</si>
  <si>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</si>
  <si>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</si>
  <si>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</si>
  <si>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</si>
  <si>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</si>
  <si>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</si>
  <si>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</si>
  <si>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</si>
  <si>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</si>
  <si>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</si>
  <si>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</si>
  <si>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</si>
  <si>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</si>
  <si>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</si>
  <si>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</si>
  <si>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</si>
  <si>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</si>
  <si>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</si>
  <si>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</si>
  <si>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</si>
  <si>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</si>
  <si>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</si>
  <si>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</si>
  <si>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</si>
  <si>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</si>
  <si>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</si>
  <si>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</si>
  <si>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</si>
  <si>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</si>
  <si>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</si>
  <si>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</si>
  <si>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</si>
  <si>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</si>
  <si>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</si>
  <si>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</si>
  <si>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</si>
  <si>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</si>
  <si>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</si>
  <si>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</si>
  <si>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</si>
  <si>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</si>
  <si>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</si>
  <si>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</si>
  <si>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</si>
  <si>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</si>
  <si>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</si>
  <si>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</si>
  <si>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</si>
  <si>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</si>
  <si>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</si>
  <si>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</si>
  <si>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</si>
  <si>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</si>
  <si>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</si>
  <si>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</si>
  <si>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</si>
  <si>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</si>
  <si>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</si>
  <si>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</si>
  <si>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</si>
  <si>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</si>
  <si>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</si>
  <si>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</si>
  <si>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</si>
  <si>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</si>
  <si>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</si>
  <si>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</si>
  <si>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</si>
  <si>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</si>
  <si>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</si>
  <si>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</si>
  <si>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</si>
  <si>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</si>
  <si>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</si>
  <si>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</si>
  <si>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</si>
  <si>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</si>
  <si>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</si>
  <si>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</si>
  <si>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</si>
  <si>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</si>
  <si>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</si>
  <si>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</si>
  <si>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</si>
  <si>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</si>
  <si>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</si>
  <si>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</si>
  <si>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</si>
  <si>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</si>
  <si>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</si>
  <si>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</si>
  <si>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</si>
  <si>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</si>
  <si>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</si>
  <si>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</si>
  <si>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</si>
  <si>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</si>
  <si>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</si>
  <si>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</si>
  <si>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</si>
  <si>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</si>
  <si>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</si>
  <si>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</si>
  <si>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</si>
  <si>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</si>
  <si>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</si>
  <si>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</si>
  <si>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</si>
  <si>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</si>
  <si>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</si>
  <si>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</si>
  <si>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</si>
  <si>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</si>
  <si>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</si>
  <si>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</si>
  <si>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</si>
  <si>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</si>
  <si>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</si>
  <si>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</si>
  <si>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</si>
  <si>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</si>
  <si>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</si>
  <si>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</si>
  <si>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</si>
  <si>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</si>
  <si>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</si>
  <si>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</si>
  <si>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</si>
  <si>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</si>
  <si>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</si>
  <si>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</si>
  <si>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</si>
  <si>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</si>
  <si>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</si>
  <si>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</si>
  <si>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</si>
  <si>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</si>
  <si>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</si>
  <si>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</si>
  <si>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</si>
  <si>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</si>
  <si>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</si>
  <si>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</si>
  <si>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</si>
  <si>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</si>
  <si>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</si>
  <si>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</si>
  <si>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</si>
  <si>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</si>
  <si>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</si>
  <si>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</si>
  <si>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</si>
  <si>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</si>
  <si>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</si>
  <si>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</si>
  <si>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</si>
  <si>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</si>
  <si>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</si>
  <si>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</si>
  <si>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</si>
  <si>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</si>
  <si>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</si>
  <si>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</si>
  <si>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</si>
  <si>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</si>
  <si>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</si>
  <si>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</si>
  <si>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</si>
  <si>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</si>
  <si>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</si>
  <si>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</si>
  <si>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</si>
  <si>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</si>
  <si>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</si>
  <si>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</si>
  <si>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</si>
  <si>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</si>
  <si>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</si>
  <si>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</si>
  <si>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</si>
  <si>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</si>
  <si>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</si>
  <si>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</si>
  <si>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</si>
  <si>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</si>
  <si>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</si>
  <si>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</si>
  <si>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</si>
  <si>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</si>
  <si>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</si>
  <si>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</si>
  <si>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</si>
  <si>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</si>
  <si>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</si>
  <si>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</si>
  <si>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</si>
  <si>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</si>
  <si>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</si>
  <si>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</si>
  <si>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</si>
  <si>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</si>
  <si>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</si>
  <si>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</si>
  <si>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</si>
  <si>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</si>
  <si>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</si>
  <si>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</si>
  <si>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</si>
  <si>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</si>
  <si>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</si>
  <si>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</si>
  <si>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</si>
  <si>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</si>
  <si>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</si>
  <si>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</si>
  <si>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</si>
  <si>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</si>
  <si>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</si>
  <si>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</si>
  <si>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</si>
  <si>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</si>
  <si>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</si>
  <si>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</si>
  <si>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</si>
  <si>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</si>
  <si>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</si>
  <si>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</si>
  <si>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</si>
  <si>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</si>
  <si>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</si>
  <si>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</si>
  <si>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</si>
  <si>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</si>
  <si>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</si>
  <si>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</si>
  <si>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</si>
  <si>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</si>
  <si>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</si>
  <si>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</si>
  <si>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</si>
  <si>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</si>
  <si>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</si>
  <si>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</si>
  <si>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</si>
  <si>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</si>
  <si>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</si>
  <si>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</si>
  <si>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</si>
  <si>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</si>
  <si>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</si>
  <si>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</si>
  <si>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</si>
  <si>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</si>
  <si>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</si>
  <si>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</si>
  <si>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</si>
  <si>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</si>
  <si>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</si>
  <si>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</si>
  <si>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</si>
  <si>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</si>
  <si>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</si>
  <si>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</si>
  <si>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</si>
  <si>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</si>
  <si>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</si>
  <si>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</si>
  <si>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</si>
  <si>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</si>
  <si>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</si>
  <si>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</si>
  <si>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</si>
  <si>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</si>
  <si>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</si>
  <si>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</si>
  <si>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</si>
  <si>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</si>
  <si>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</si>
  <si>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</si>
  <si>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</si>
  <si>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</si>
  <si>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</si>
  <si>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</si>
  <si>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</si>
  <si>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</si>
  <si>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</si>
  <si>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</si>
  <si>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</si>
  <si>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</si>
  <si>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</si>
  <si>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</si>
  <si>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</si>
  <si>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</si>
  <si>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</si>
  <si>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</si>
  <si>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</si>
  <si>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</si>
  <si>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</si>
  <si>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</si>
  <si>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</si>
  <si>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</si>
  <si>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</si>
  <si>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</si>
  <si>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</si>
  <si>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</si>
  <si>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</si>
  <si>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</si>
  <si>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</si>
  <si>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</si>
  <si>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</si>
  <si>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</si>
  <si>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</si>
  <si>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</si>
  <si>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</si>
  <si>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</si>
  <si>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</si>
  <si>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</si>
  <si>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</si>
  <si>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</si>
  <si>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</si>
  <si>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</si>
  <si>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</si>
  <si>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</si>
  <si>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</si>
  <si>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</si>
  <si>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</si>
  <si>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</si>
  <si>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</si>
  <si>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</si>
  <si>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</si>
  <si>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</si>
  <si>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</si>
  <si>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</si>
  <si>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</si>
  <si>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</si>
  <si>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</si>
  <si>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</si>
  <si>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</si>
  <si>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</si>
  <si>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</si>
  <si>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</si>
  <si>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</si>
  <si>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</si>
  <si>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</si>
  <si>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</si>
  <si>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</si>
  <si>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</si>
  <si>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</si>
  <si>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</si>
  <si>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</si>
  <si>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</si>
  <si>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</si>
  <si>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</si>
  <si>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</si>
  <si>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</si>
  <si>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</si>
  <si>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</si>
  <si>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</si>
  <si>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</si>
  <si>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</si>
  <si>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</si>
  <si>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</si>
  <si>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</si>
  <si>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</si>
  <si>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</si>
  <si>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</si>
  <si>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</si>
  <si>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</si>
  <si>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</si>
  <si>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</si>
  <si>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</si>
  <si>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</si>
  <si>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</si>
  <si>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</si>
  <si>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</si>
  <si>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</si>
  <si>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</si>
  <si>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</si>
  <si>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</si>
  <si>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</si>
  <si>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</si>
  <si>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</si>
  <si>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</si>
  <si>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</si>
  <si>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</si>
  <si>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</si>
  <si>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</si>
  <si>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</si>
  <si>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</si>
  <si>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</si>
  <si>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</si>
  <si>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</si>
  <si>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</si>
  <si>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</si>
  <si>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</si>
  <si>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</si>
  <si>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</si>
  <si>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</si>
  <si>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</si>
  <si>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</si>
  <si>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</si>
  <si>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</si>
  <si>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</si>
  <si>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</si>
  <si>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</si>
  <si>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</si>
  <si>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</si>
  <si>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</si>
  <si>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</si>
  <si>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</si>
  <si>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</si>
  <si>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</si>
  <si>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</si>
  <si>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</si>
  <si>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</si>
  <si>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</si>
  <si>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</si>
  <si>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</si>
  <si>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</si>
  <si>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</si>
  <si>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</si>
  <si>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</si>
  <si>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</si>
  <si>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</si>
  <si>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</si>
  <si>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</si>
  <si>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</si>
  <si>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</si>
  <si>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</si>
  <si>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</si>
  <si>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</si>
  <si>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</si>
  <si>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</si>
  <si>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</si>
  <si>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</si>
  <si>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</si>
  <si>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</si>
  <si>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</si>
  <si>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</si>
  <si>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</si>
  <si>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</si>
  <si>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</si>
  <si>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</si>
  <si>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</si>
  <si>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</si>
  <si>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</si>
  <si>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</si>
  <si>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</si>
  <si>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</si>
  <si>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</si>
  <si>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</si>
  <si>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</si>
  <si>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</si>
  <si>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</si>
  <si>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</si>
  <si>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</si>
  <si>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</si>
  <si>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</si>
  <si>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</si>
  <si>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</si>
  <si>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</si>
  <si>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</si>
  <si>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</si>
  <si>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</si>
  <si>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</si>
  <si>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</si>
  <si>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</si>
  <si>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</si>
  <si>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</si>
  <si>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</si>
  <si>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</si>
  <si>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</si>
  <si>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</si>
  <si>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</si>
  <si>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</si>
  <si>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</si>
  <si>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</si>
  <si>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</si>
  <si>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</si>
  <si>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</si>
  <si>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</si>
  <si>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</si>
  <si>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</si>
  <si>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</si>
  <si>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</si>
  <si>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</si>
  <si>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</si>
  <si>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</si>
  <si>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</si>
  <si>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</si>
  <si>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</si>
  <si>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</si>
  <si>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</si>
  <si>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</si>
  <si>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</si>
  <si>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</si>
  <si>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</si>
  <si>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</si>
  <si>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</si>
  <si>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</si>
  <si>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</si>
  <si>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</si>
  <si>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</si>
  <si>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</si>
  <si>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</si>
  <si>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</si>
  <si>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</si>
  <si>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</si>
  <si>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</si>
  <si>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</si>
  <si>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</si>
  <si>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</si>
  <si>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</si>
  <si>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</si>
  <si>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</si>
  <si>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</si>
  <si>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</si>
  <si>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</si>
  <si>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</si>
  <si>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</si>
  <si>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</si>
  <si>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</si>
  <si>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</si>
  <si>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</si>
  <si>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</si>
  <si>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</si>
  <si>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</si>
  <si>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</si>
  <si>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</si>
  <si>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</si>
  <si>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</si>
  <si>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</si>
  <si>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</si>
  <si>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</si>
  <si>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</si>
  <si>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</si>
  <si>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</si>
  <si>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</si>
  <si>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</si>
  <si>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</si>
  <si>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</si>
  <si>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</si>
  <si>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</si>
  <si>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</si>
  <si>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</si>
  <si>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</si>
  <si>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</si>
  <si>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</si>
  <si>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</si>
  <si>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</si>
  <si>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</si>
  <si>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</si>
  <si>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</si>
  <si>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</si>
  <si>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</si>
  <si>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</si>
  <si>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</si>
  <si>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</si>
  <si>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</si>
  <si>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</si>
  <si>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</si>
  <si>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</si>
  <si>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</si>
  <si>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</si>
  <si>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</si>
  <si>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</si>
  <si>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</si>
  <si>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</si>
  <si>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</si>
  <si>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</si>
  <si>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</si>
  <si>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</si>
  <si>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</si>
  <si>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</si>
  <si>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</si>
  <si>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</si>
  <si>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</si>
  <si>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</si>
  <si>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</si>
  <si>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</si>
  <si>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</si>
  <si>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</si>
  <si>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</si>
  <si>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</si>
  <si>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</si>
  <si>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</si>
  <si>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</si>
  <si>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</si>
  <si>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</si>
  <si>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</si>
  <si>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</si>
  <si>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</si>
  <si>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</si>
  <si>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</si>
  <si>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</si>
  <si>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</si>
  <si>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</si>
  <si>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</si>
  <si>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</si>
  <si>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</si>
  <si>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</si>
  <si>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</si>
  <si>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</si>
  <si>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</si>
  <si>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</si>
  <si>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</si>
  <si>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</si>
  <si>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</si>
  <si>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</si>
  <si>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</si>
  <si>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</si>
  <si>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</si>
  <si>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</si>
  <si>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</si>
  <si>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</si>
  <si>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</si>
  <si>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</si>
  <si>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</si>
  <si>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</si>
  <si>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</si>
  <si>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</si>
  <si>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</si>
  <si>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</si>
  <si>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</si>
  <si>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</si>
  <si>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</si>
  <si>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</si>
  <si>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</si>
  <si>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</si>
  <si>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</si>
  <si>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</si>
  <si>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</si>
  <si>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</si>
  <si>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</si>
  <si>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</si>
  <si>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</si>
  <si>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</si>
  <si>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</si>
  <si>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</si>
  <si>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</si>
  <si>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</si>
  <si>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</si>
  <si>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</si>
  <si>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</si>
  <si>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</si>
  <si>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</si>
  <si>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</si>
  <si>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</si>
  <si>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</si>
  <si>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</si>
  <si>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</si>
  <si>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</si>
  <si>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</si>
  <si>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</si>
  <si>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</si>
  <si>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</si>
  <si>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</si>
  <si>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</si>
  <si>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</si>
  <si>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</si>
  <si>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</si>
  <si>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</si>
  <si>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</si>
  <si>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</si>
  <si>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</si>
  <si>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</si>
  <si>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</si>
  <si>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</si>
  <si>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</si>
  <si>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</si>
  <si>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</si>
  <si>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</si>
  <si>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</si>
  <si>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</si>
  <si>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</si>
  <si>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</si>
  <si>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</si>
  <si>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</si>
  <si>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</si>
  <si>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</si>
  <si>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</si>
  <si>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</si>
  <si>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</si>
  <si>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</si>
  <si>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</si>
  <si>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</si>
  <si>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</si>
  <si>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</si>
  <si>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</si>
  <si>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</si>
  <si>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</si>
  <si>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</si>
  <si>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</si>
  <si>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</si>
  <si>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</si>
  <si>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</si>
  <si>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</si>
  <si>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</si>
  <si>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</si>
  <si>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</si>
  <si>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</si>
  <si>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</si>
  <si>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</si>
  <si>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</si>
  <si>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</si>
  <si>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</si>
  <si>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</si>
  <si>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</si>
  <si>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</si>
  <si>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</si>
  <si>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</si>
  <si>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</si>
  <si>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</si>
  <si>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</si>
  <si>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</si>
  <si>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</si>
  <si>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</si>
  <si>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</si>
  <si>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</si>
  <si>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</si>
  <si>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</si>
  <si>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</si>
  <si>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</si>
  <si>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</si>
  <si>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</si>
  <si>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</si>
  <si>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</si>
  <si>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</si>
  <si>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</si>
  <si>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</si>
  <si>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</si>
  <si>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</si>
  <si>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</si>
  <si>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</si>
  <si>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</si>
  <si>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</si>
  <si>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</si>
  <si>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</si>
  <si>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</si>
  <si>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</si>
  <si>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</si>
  <si>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</si>
  <si>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</si>
  <si>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</si>
  <si>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</si>
  <si>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</si>
  <si>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</si>
  <si>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</si>
  <si>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</si>
  <si>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</si>
  <si>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</si>
  <si>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</si>
  <si>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</si>
  <si>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</si>
  <si>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</si>
  <si>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</si>
  <si>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</si>
  <si>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</si>
  <si>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</si>
  <si>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</si>
  <si>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</si>
  <si>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</si>
  <si>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</si>
  <si>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</si>
  <si>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</si>
  <si>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</si>
  <si>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</si>
  <si>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</si>
  <si>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</si>
  <si>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</si>
  <si>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</si>
  <si>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</si>
  <si>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</si>
  <si>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</si>
  <si>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</si>
  <si>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</si>
  <si>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</si>
  <si>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</si>
  <si>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</si>
  <si>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</si>
  <si>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</si>
  <si>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</si>
  <si>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</si>
  <si>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</si>
  <si>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</si>
  <si>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</si>
  <si>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</si>
  <si>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</si>
  <si>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</si>
  <si>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</si>
  <si>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</si>
  <si>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</si>
  <si>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</si>
  <si>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</si>
  <si>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</si>
  <si>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</si>
  <si>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</si>
  <si>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</si>
  <si>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</si>
  <si>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</si>
  <si>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</si>
  <si>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</si>
  <si>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</si>
  <si>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</si>
  <si>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</si>
  <si>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</si>
  <si>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</si>
  <si>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</si>
  <si>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</si>
  <si>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</si>
  <si>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</si>
  <si>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</si>
  <si>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</si>
  <si>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</si>
  <si>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</si>
  <si>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</si>
  <si>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</si>
  <si>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</si>
  <si>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</si>
  <si>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</si>
  <si>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</si>
  <si>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</si>
  <si>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</si>
  <si>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</si>
  <si>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</si>
  <si>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</si>
  <si>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</si>
  <si>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</si>
  <si>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</si>
  <si>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</si>
  <si>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</si>
  <si>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</si>
  <si>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</si>
  <si>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</si>
  <si>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</si>
  <si>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</si>
  <si>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</si>
  <si>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</si>
  <si>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</si>
  <si>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</si>
  <si>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</si>
  <si>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</si>
  <si>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</si>
  <si>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</si>
  <si>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</si>
  <si>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</si>
  <si>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</si>
  <si>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</si>
  <si>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</si>
  <si>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</si>
  <si>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</si>
  <si>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</si>
  <si>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</si>
  <si>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</si>
  <si>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</si>
  <si>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</si>
  <si>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</si>
  <si>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</si>
  <si>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</si>
  <si>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</si>
  <si>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</si>
  <si>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</si>
  <si>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</si>
  <si>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</si>
  <si>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</si>
  <si>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</si>
  <si>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</si>
  <si>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</si>
  <si>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</si>
  <si>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</si>
  <si>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</si>
  <si>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</si>
  <si>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</si>
  <si>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</si>
  <si>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</si>
  <si>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</si>
  <si>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</si>
  <si>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</si>
  <si>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</si>
  <si>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</si>
  <si>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</si>
  <si>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</si>
  <si>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</si>
  <si>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</si>
  <si>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</si>
  <si>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</si>
  <si>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</si>
  <si>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</si>
  <si>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</si>
  <si>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</si>
  <si>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</si>
  <si>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</si>
  <si>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</si>
  <si>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</si>
  <si>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</si>
  <si>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</si>
  <si>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</si>
  <si>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</si>
  <si>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</si>
  <si>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</si>
  <si>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</si>
  <si>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</si>
  <si>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</si>
  <si>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</si>
  <si>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</si>
  <si>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</si>
  <si>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</si>
  <si>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</si>
  <si>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</si>
  <si>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</si>
  <si>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</si>
  <si>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</si>
  <si>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</si>
  <si>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</si>
  <si>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</si>
  <si>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</si>
  <si>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</si>
  <si>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</si>
  <si>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</si>
  <si>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</si>
  <si>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</si>
  <si>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</si>
  <si>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</si>
  <si>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</si>
  <si>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</si>
  <si>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</si>
  <si>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</si>
  <si>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</si>
  <si>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</si>
  <si>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</si>
  <si>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</si>
  <si>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</si>
  <si>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</si>
  <si>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</si>
  <si>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</si>
  <si>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</si>
  <si>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</si>
  <si>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</si>
  <si>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</si>
  <si>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</si>
  <si>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</si>
  <si>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</si>
  <si>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</si>
  <si>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</si>
  <si>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</si>
  <si>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</si>
  <si>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</si>
  <si>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</si>
  <si>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</si>
  <si>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</si>
  <si>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</si>
  <si>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</si>
  <si>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</si>
  <si>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</si>
  <si>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</si>
  <si>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</si>
  <si>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</si>
  <si>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</si>
  <si>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</si>
  <si>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</si>
  <si>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</si>
  <si>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</si>
  <si>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</si>
  <si>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</si>
  <si>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</si>
  <si>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</si>
  <si>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</si>
  <si>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</si>
  <si>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</si>
  <si>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</si>
  <si>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</si>
  <si>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</si>
  <si>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</si>
  <si>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</si>
  <si>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</si>
  <si>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</si>
  <si>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</si>
  <si>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</si>
  <si>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</si>
  <si>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</si>
  <si>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</si>
  <si>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</si>
  <si>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</si>
  <si>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</si>
  <si>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</si>
  <si>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</si>
  <si>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</si>
  <si>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</si>
  <si>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</si>
  <si>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</si>
  <si>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</si>
  <si>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</si>
  <si>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</si>
  <si>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</si>
  <si>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</si>
  <si>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</si>
  <si>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</si>
  <si>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</si>
  <si>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</si>
  <si>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</si>
  <si>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</si>
  <si>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</si>
  <si>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</si>
  <si>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</si>
  <si>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</si>
  <si>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</si>
  <si>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</si>
  <si>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</si>
  <si>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</si>
  <si>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</si>
  <si>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</si>
  <si>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</si>
  <si>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</si>
  <si>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</si>
  <si>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</si>
  <si>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</si>
  <si>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</si>
  <si>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</si>
  <si>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</si>
  <si>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</si>
  <si>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</si>
  <si>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</si>
  <si>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</si>
  <si>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</si>
  <si>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</si>
  <si>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</si>
  <si>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</si>
  <si>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</si>
  <si>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</si>
  <si>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</si>
  <si>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</si>
  <si>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</si>
  <si>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</si>
  <si>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</si>
  <si>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</si>
  <si>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</si>
  <si>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</si>
  <si>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</si>
  <si>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</si>
  <si>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</si>
  <si>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</si>
  <si>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</si>
  <si>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</si>
  <si>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</si>
  <si>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</si>
  <si>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</si>
  <si>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</si>
  <si>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</si>
  <si>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</si>
  <si>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</si>
  <si>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</si>
  <si>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</si>
  <si>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</si>
  <si>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</si>
  <si>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</si>
  <si>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</si>
  <si>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</si>
  <si>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</si>
  <si>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</si>
  <si>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</si>
  <si>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</si>
  <si>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</si>
  <si>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</si>
  <si>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</si>
  <si>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</si>
  <si>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</si>
  <si>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</si>
  <si>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</si>
  <si>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</si>
  <si>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</si>
  <si>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</si>
  <si>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</si>
  <si>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</si>
  <si>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</si>
  <si>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</si>
  <si>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</si>
  <si>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</si>
  <si>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</si>
  <si>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</si>
  <si>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</si>
  <si>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</si>
  <si>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</si>
  <si>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</si>
  <si>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</si>
  <si>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</si>
  <si>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</si>
  <si>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</si>
  <si>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</si>
  <si>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</si>
  <si>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</si>
  <si>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</si>
  <si>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</si>
  <si>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</si>
  <si>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</si>
  <si>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</si>
  <si>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</si>
  <si>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</si>
  <si>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</si>
  <si>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</si>
  <si>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</si>
  <si>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</si>
  <si>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</si>
  <si>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</si>
  <si>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</si>
  <si>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</si>
  <si>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</si>
  <si>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</si>
  <si>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</si>
  <si>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</si>
  <si>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</si>
  <si>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</si>
  <si>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</si>
  <si>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</si>
  <si>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</si>
  <si>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</si>
  <si>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</si>
  <si>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</si>
  <si>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</si>
  <si>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</si>
  <si>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</si>
  <si>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</si>
  <si>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</si>
  <si>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</si>
  <si>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</si>
  <si>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</si>
  <si>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</si>
  <si>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</si>
  <si>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</si>
  <si>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</si>
  <si>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</si>
  <si>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</si>
  <si>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</si>
  <si>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</si>
  <si>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</si>
  <si>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</si>
  <si>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</si>
  <si>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</si>
  <si>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</si>
  <si>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</si>
  <si>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</si>
  <si>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</si>
  <si>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</si>
  <si>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</si>
  <si>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</si>
  <si>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</si>
  <si>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</si>
  <si>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</si>
  <si>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</si>
  <si>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</si>
  <si>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</si>
  <si>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</si>
  <si>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</si>
  <si>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</si>
  <si>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</si>
  <si>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</si>
  <si>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</si>
  <si>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</si>
  <si>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</si>
  <si>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</si>
  <si>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</si>
  <si>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</si>
  <si>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</si>
  <si>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</si>
  <si>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</si>
  <si>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</si>
  <si>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</si>
  <si>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</si>
  <si>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</si>
  <si>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</si>
  <si>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</si>
  <si>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</si>
  <si>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</si>
  <si>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</si>
  <si>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</si>
  <si>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</si>
  <si>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</si>
  <si>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</si>
  <si>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</si>
  <si>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</si>
  <si>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</si>
  <si>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</si>
  <si>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</si>
  <si>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</si>
  <si>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</si>
  <si>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</si>
  <si>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</si>
  <si>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</si>
  <si>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</si>
  <si>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</si>
  <si>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</si>
  <si>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</si>
  <si>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</si>
  <si>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</si>
  <si>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</si>
  <si>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</si>
  <si>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</si>
  <si>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</si>
  <si>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</si>
  <si>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</si>
  <si>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</si>
  <si>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</si>
  <si>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</si>
  <si>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</si>
  <si>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</si>
  <si>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</si>
  <si>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</si>
  <si>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</si>
  <si>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</si>
  <si>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</si>
  <si>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</si>
  <si>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</si>
  <si>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</si>
  <si>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</si>
  <si>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</si>
  <si>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</si>
  <si>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</si>
  <si>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</si>
  <si>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</si>
  <si>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</si>
  <si>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</si>
  <si>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</si>
  <si>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</si>
  <si>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</si>
  <si>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</si>
  <si>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</si>
  <si>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</si>
  <si>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</si>
  <si>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</si>
  <si>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</si>
  <si>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</si>
  <si>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</si>
  <si>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</si>
  <si>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</si>
  <si>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</si>
  <si>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</si>
  <si>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</si>
  <si>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</si>
  <si>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</si>
  <si>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</si>
  <si>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</si>
  <si>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</si>
  <si>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</si>
  <si>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</si>
  <si>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</si>
  <si>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</si>
  <si>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</si>
  <si>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</si>
  <si>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</si>
  <si>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</si>
  <si>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</si>
  <si>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</si>
  <si>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</si>
  <si>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</si>
  <si>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</si>
  <si>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</si>
  <si>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</si>
  <si>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</si>
  <si>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</si>
  <si>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</si>
  <si>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</si>
  <si>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</si>
  <si>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</si>
  <si>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</si>
  <si>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</si>
  <si>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</si>
  <si>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</si>
  <si>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</si>
  <si>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</si>
  <si>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</si>
  <si>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</si>
  <si>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</si>
  <si>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</si>
  <si>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</si>
  <si>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</si>
  <si>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</si>
  <si>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</si>
  <si>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</si>
  <si>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</si>
  <si>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</si>
  <si>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</si>
  <si>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</si>
  <si>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</si>
  <si>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</si>
  <si>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</si>
  <si>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</si>
  <si>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</si>
  <si>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</si>
  <si>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</si>
  <si>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</si>
  <si>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</si>
  <si>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</si>
  <si>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</si>
  <si>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</si>
  <si>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</si>
  <si>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</si>
  <si>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</si>
  <si>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</si>
  <si>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</si>
  <si>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</si>
  <si>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</si>
  <si>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</si>
  <si>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</si>
  <si>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</si>
  <si>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</si>
  <si>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</si>
  <si>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</si>
  <si>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</si>
  <si>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</si>
  <si>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</si>
  <si>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</si>
  <si>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</si>
  <si>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</si>
  <si>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</si>
  <si>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</si>
  <si>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</si>
  <si>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</si>
  <si>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</si>
  <si>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</si>
  <si>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</si>
  <si>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</si>
  <si>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</si>
  <si>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</si>
  <si>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</si>
  <si>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</si>
  <si>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</si>
  <si>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</si>
  <si>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</si>
  <si>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</si>
  <si>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</si>
  <si>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</si>
  <si>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</si>
  <si>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</si>
  <si>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</si>
  <si>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</si>
  <si>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</si>
  <si>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</si>
  <si>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</si>
  <si>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</si>
  <si>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</si>
  <si>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</si>
  <si>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</si>
  <si>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</si>
  <si>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</si>
  <si>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</si>
  <si>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</si>
  <si>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</si>
  <si>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</si>
  <si>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</si>
  <si>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</si>
  <si>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</si>
  <si>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</si>
  <si>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</si>
  <si>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</si>
  <si>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</si>
  <si>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</si>
  <si>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</si>
  <si>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</si>
  <si>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</si>
  <si>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</si>
  <si>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</si>
  <si>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</si>
  <si>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</si>
  <si>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</si>
  <si>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</si>
  <si>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</si>
  <si>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</si>
  <si>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</si>
  <si>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</si>
  <si>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</si>
  <si>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</si>
  <si>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</si>
  <si>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</si>
  <si>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</si>
  <si>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</si>
  <si>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</si>
  <si>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</si>
  <si>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</si>
  <si>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</si>
  <si>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</si>
  <si>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</si>
  <si>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</si>
  <si>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</si>
  <si>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</si>
  <si>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</si>
  <si>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</si>
  <si>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</si>
  <si>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</si>
  <si>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</si>
  <si>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</si>
  <si>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</si>
  <si>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</si>
  <si>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</si>
  <si>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</si>
  <si>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</si>
  <si>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</si>
  <si>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</si>
  <si>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</si>
  <si>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</si>
  <si>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</si>
  <si>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</si>
  <si>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</si>
  <si>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</si>
  <si>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</si>
  <si>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</si>
  <si>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</si>
  <si>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</si>
  <si>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</si>
  <si>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</si>
  <si>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</si>
  <si>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</si>
  <si>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</si>
  <si>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</si>
  <si>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</si>
  <si>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</si>
  <si>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</si>
  <si>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</si>
  <si>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</si>
  <si>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</si>
  <si>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</si>
  <si>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</si>
  <si>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</si>
  <si>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</si>
  <si>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</si>
  <si>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</si>
  <si>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</si>
  <si>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</si>
  <si>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</si>
  <si>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</si>
  <si>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</si>
  <si>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</si>
  <si>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</si>
  <si>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</si>
  <si>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</si>
  <si>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</si>
  <si>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</si>
  <si>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</si>
  <si>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</si>
  <si>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</si>
  <si>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</si>
  <si>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</si>
  <si>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</si>
  <si>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</si>
  <si>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</si>
  <si>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</si>
  <si>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</si>
  <si>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</si>
  <si>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</si>
  <si>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</si>
  <si>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</si>
  <si>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</si>
  <si>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</si>
  <si>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</si>
  <si>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</si>
  <si>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</si>
  <si>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</si>
  <si>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</si>
  <si>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</si>
  <si>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</si>
  <si>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</si>
  <si>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</si>
  <si>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</si>
  <si>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</si>
  <si>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</si>
  <si>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</si>
  <si>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</si>
  <si>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</si>
  <si>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</si>
  <si>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</si>
  <si>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</si>
  <si>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</si>
  <si>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</si>
  <si>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</si>
  <si>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</si>
  <si>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</si>
  <si>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</si>
  <si>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</si>
  <si>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</si>
  <si>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</si>
  <si>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</si>
  <si>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</si>
  <si>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</si>
  <si>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</si>
  <si>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</si>
  <si>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</si>
  <si>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</si>
  <si>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</si>
  <si>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</si>
  <si>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</si>
  <si>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</si>
  <si>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</si>
  <si>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</si>
  <si>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</si>
  <si>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</si>
  <si>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</si>
  <si>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</si>
  <si>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</si>
  <si>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</si>
  <si>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</si>
  <si>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</si>
  <si>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</si>
  <si>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</si>
  <si>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</si>
  <si>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</si>
  <si>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</si>
  <si>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</si>
  <si>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</si>
  <si>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</si>
  <si>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</si>
  <si>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</si>
  <si>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</si>
  <si>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</si>
  <si>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</si>
  <si>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</si>
  <si>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</si>
  <si>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</si>
  <si>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</si>
  <si>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</si>
  <si>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</si>
  <si>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</si>
  <si>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</si>
  <si>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</si>
  <si>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</si>
  <si>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</si>
  <si>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</si>
  <si>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</si>
  <si>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</si>
  <si>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</si>
  <si>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</si>
  <si>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</si>
  <si>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</si>
  <si>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</si>
  <si>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</si>
  <si>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</si>
  <si>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</si>
  <si>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</si>
  <si>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</si>
  <si>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</si>
  <si>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</si>
  <si>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</si>
  <si>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</si>
  <si>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</si>
  <si>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</si>
  <si>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</si>
  <si>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</si>
  <si>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</si>
  <si>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</si>
  <si>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</si>
  <si>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</si>
  <si>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</si>
  <si>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</si>
  <si>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</si>
  <si>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</si>
  <si>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</si>
  <si>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</si>
  <si>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</si>
  <si>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</si>
  <si>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</si>
  <si>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</si>
  <si>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</si>
  <si>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</si>
  <si>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</si>
  <si>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</si>
  <si>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</si>
  <si>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</si>
  <si>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</si>
  <si>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</si>
  <si>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</si>
  <si>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</si>
  <si>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</si>
  <si>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</si>
  <si>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</si>
  <si>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</si>
  <si>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</si>
  <si>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</si>
  <si>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</si>
  <si>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</si>
  <si>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</si>
  <si>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</si>
  <si>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</si>
  <si>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</si>
  <si>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</si>
  <si>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</si>
  <si>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</si>
  <si>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</si>
  <si>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</si>
  <si>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</si>
  <si>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</si>
  <si>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</si>
  <si>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</si>
  <si>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</si>
  <si>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</si>
  <si>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</si>
  <si>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</si>
  <si>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</si>
  <si>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</si>
  <si>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</si>
  <si>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</si>
  <si>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</si>
  <si>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</si>
  <si>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</si>
  <si>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</si>
  <si>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</si>
  <si>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</si>
  <si>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</si>
  <si>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</si>
  <si>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</si>
  <si>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</si>
  <si>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</si>
  <si>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</si>
  <si>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</si>
  <si>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</si>
  <si>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</si>
  <si>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</si>
  <si>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</si>
  <si>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</si>
  <si>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</si>
  <si>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</si>
  <si>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</si>
  <si>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</si>
  <si>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</si>
  <si>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</si>
  <si>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</si>
  <si>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</si>
  <si>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</si>
  <si>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</si>
  <si>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</si>
  <si>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</si>
  <si>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</si>
  <si>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</si>
  <si>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</si>
  <si>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</si>
  <si>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</si>
  <si>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</si>
  <si>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</si>
  <si>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</si>
  <si>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</si>
  <si>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</si>
  <si>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</si>
  <si>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</si>
  <si>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</si>
  <si>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</si>
  <si>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</si>
  <si>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</si>
  <si>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</si>
  <si>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</si>
  <si>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</si>
  <si>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</si>
  <si>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</si>
  <si>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</si>
  <si>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</si>
  <si>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</si>
  <si>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</si>
  <si>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</si>
  <si>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</si>
  <si>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</si>
  <si>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</si>
  <si>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</si>
  <si>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</si>
  <si>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</si>
  <si>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</si>
  <si>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</si>
  <si>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</si>
  <si>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</si>
  <si>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</si>
  <si>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</si>
  <si>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</si>
  <si>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</si>
  <si>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</si>
  <si>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</si>
  <si>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</si>
  <si>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</si>
  <si>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</si>
  <si>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</si>
  <si>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</si>
  <si>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</si>
  <si>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</si>
  <si>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</si>
  <si>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</si>
  <si>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</si>
  <si>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</si>
  <si>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</si>
  <si>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</si>
  <si>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</si>
  <si>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</si>
  <si>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</si>
  <si>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</si>
  <si>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</si>
  <si>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</si>
  <si>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</si>
  <si>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</si>
  <si>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</si>
  <si>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</si>
  <si>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</si>
  <si>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</si>
  <si>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</si>
  <si>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</si>
  <si>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</si>
  <si>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</si>
  <si>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</si>
  <si>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</si>
  <si>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</si>
  <si>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</si>
  <si>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</si>
  <si>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</si>
  <si>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</si>
  <si>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</si>
  <si>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</si>
  <si>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</si>
  <si>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</si>
  <si>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</si>
  <si>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</si>
  <si>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</si>
  <si>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</si>
  <si>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</si>
  <si>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</si>
  <si>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</si>
  <si>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</si>
  <si>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</si>
  <si>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</si>
  <si>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</si>
  <si>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</si>
  <si>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</si>
  <si>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</si>
  <si>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</si>
  <si>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</si>
  <si>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</si>
  <si>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</si>
  <si>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</si>
  <si>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</si>
  <si>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</si>
  <si>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</si>
  <si>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</si>
  <si>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</si>
  <si>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</si>
  <si>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</si>
  <si>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</si>
  <si>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</si>
  <si>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</si>
  <si>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</si>
  <si>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</si>
  <si>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</si>
  <si>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</si>
  <si>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</si>
  <si>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</si>
  <si>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</si>
  <si>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</si>
  <si>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</si>
  <si>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</si>
  <si>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</si>
  <si>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</si>
  <si>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</si>
  <si>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</si>
  <si>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</si>
  <si>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</si>
  <si>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</si>
  <si>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</si>
  <si>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</si>
  <si>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</si>
  <si>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</si>
  <si>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</si>
  <si>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</si>
  <si>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</si>
  <si>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</si>
  <si>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</si>
  <si>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</si>
  <si>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</si>
  <si>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</si>
  <si>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</si>
  <si>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</si>
  <si>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</si>
  <si>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</si>
  <si>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</si>
  <si>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</si>
  <si>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</si>
  <si>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</si>
  <si>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</si>
  <si>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</si>
  <si>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</si>
  <si>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</si>
  <si>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</si>
  <si>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</si>
  <si>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</si>
  <si>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</si>
  <si>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</si>
  <si>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</si>
  <si>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</si>
  <si>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</si>
  <si>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</si>
  <si>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</si>
  <si>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</si>
  <si>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</si>
  <si>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</si>
  <si>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</si>
  <si>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</si>
  <si>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</si>
  <si>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</si>
  <si>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</si>
  <si>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</si>
  <si>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</si>
  <si>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</si>
  <si>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</si>
  <si>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</si>
  <si>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</si>
  <si>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</si>
  <si>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</si>
  <si>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</si>
  <si>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</si>
  <si>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</si>
  <si>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</si>
  <si>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</si>
  <si>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</si>
  <si>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</si>
  <si>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</si>
  <si>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</si>
  <si>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</si>
  <si>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</si>
  <si>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</si>
  <si>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</si>
  <si>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</si>
  <si>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</si>
  <si>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</si>
  <si>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</si>
  <si>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</si>
  <si>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</si>
  <si>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</si>
  <si>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</si>
  <si>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</si>
  <si>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</si>
  <si>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</si>
  <si>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</si>
  <si>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</si>
  <si>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</si>
  <si>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</si>
  <si>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</si>
  <si>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</si>
  <si>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</si>
  <si>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</si>
  <si>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</si>
  <si>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</si>
  <si>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</si>
  <si>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</si>
  <si>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</si>
  <si>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</si>
  <si>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</si>
  <si>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</si>
  <si>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</si>
  <si>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</si>
  <si>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</si>
  <si>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</si>
  <si>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</si>
  <si>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</si>
  <si>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</si>
  <si>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</si>
  <si>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</si>
  <si>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</si>
  <si>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</si>
  <si>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</si>
  <si>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</si>
  <si>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</si>
  <si>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</si>
  <si>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</si>
  <si>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</si>
  <si>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</si>
  <si>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</si>
  <si>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</si>
  <si>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</si>
  <si>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</si>
  <si>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</si>
  <si>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</si>
  <si>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</si>
  <si>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</si>
  <si>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</si>
  <si>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</si>
  <si>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</si>
  <si>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</si>
  <si>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</si>
  <si>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</si>
  <si>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</si>
  <si>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</si>
  <si>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</si>
  <si>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</si>
  <si>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</si>
  <si>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</si>
  <si>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</si>
  <si>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</si>
  <si>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</si>
  <si>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</si>
  <si>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</si>
  <si>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</si>
  <si>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</si>
  <si>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</si>
  <si>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</si>
  <si>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</si>
  <si>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</si>
  <si>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</si>
  <si>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</si>
  <si>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</si>
  <si>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</si>
  <si>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</si>
  <si>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</si>
  <si>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</si>
  <si>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</si>
  <si>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</si>
  <si>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</si>
  <si>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</si>
  <si>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</si>
  <si>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</si>
  <si>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</si>
  <si>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</si>
  <si>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</si>
  <si>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</si>
  <si>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</si>
  <si>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</si>
  <si>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</si>
  <si>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</si>
  <si>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</si>
  <si>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</si>
  <si>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</si>
  <si>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</si>
  <si>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</si>
  <si>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</si>
  <si>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</si>
  <si>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</si>
  <si>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</si>
  <si>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</si>
  <si>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</si>
  <si>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</si>
  <si>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</si>
  <si>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</si>
  <si>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</si>
  <si>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</si>
  <si>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</si>
  <si>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</si>
  <si>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</si>
  <si>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</si>
  <si>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</si>
  <si>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</si>
  <si>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</si>
  <si>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</si>
  <si>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</si>
  <si>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</si>
  <si>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</si>
  <si>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</si>
  <si>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</si>
  <si>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</si>
  <si>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</si>
  <si>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</si>
  <si>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</si>
  <si>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</si>
  <si>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</si>
  <si>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</si>
  <si>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</si>
  <si>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</si>
  <si>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</si>
  <si>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</si>
  <si>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</si>
  <si>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</si>
  <si>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</si>
  <si>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</si>
  <si>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</si>
  <si>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</si>
  <si>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</si>
  <si>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</si>
  <si>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</si>
  <si>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</si>
  <si>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</si>
  <si>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</si>
  <si>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</si>
  <si>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</si>
  <si>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</si>
  <si>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</si>
  <si>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</si>
  <si>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</si>
  <si>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</si>
  <si>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</si>
  <si>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</si>
  <si>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</si>
  <si>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</si>
  <si>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</si>
  <si>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</si>
  <si>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</si>
  <si>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</si>
  <si>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</si>
  <si>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</si>
  <si>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</si>
  <si>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</si>
  <si>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</si>
  <si>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</si>
  <si>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</si>
  <si>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</si>
  <si>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</si>
  <si>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</si>
  <si>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</si>
  <si>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</si>
  <si>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</si>
  <si>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</si>
  <si>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</si>
  <si>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</si>
  <si>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</si>
  <si>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</si>
  <si>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</si>
  <si>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</si>
  <si>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</si>
  <si>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</si>
  <si>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</si>
  <si>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</si>
  <si>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</si>
  <si>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</si>
  <si>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</si>
  <si>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</si>
  <si>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</si>
  <si>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</si>
  <si>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</si>
  <si>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</si>
  <si>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</si>
  <si>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</si>
  <si>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</si>
  <si>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</si>
  <si>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</si>
  <si>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</si>
  <si>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</si>
  <si>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</si>
  <si>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</si>
  <si>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</si>
  <si>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</si>
  <si>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</si>
  <si>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</si>
  <si>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</si>
  <si>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</si>
  <si>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</si>
  <si>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</si>
  <si>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</si>
  <si>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</si>
  <si>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</si>
  <si>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</si>
  <si>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</si>
  <si>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</si>
  <si>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</si>
  <si>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</si>
  <si>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</si>
  <si>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</si>
  <si>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</si>
  <si>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</si>
  <si>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</si>
  <si>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</si>
  <si>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</si>
  <si>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</si>
  <si>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</si>
  <si>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</si>
  <si>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</si>
  <si>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</si>
  <si>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</si>
  <si>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</si>
  <si>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</si>
  <si>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</si>
  <si>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</si>
  <si>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</si>
  <si>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</si>
  <si>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</si>
  <si>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</si>
  <si>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</si>
  <si>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</si>
  <si>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</si>
  <si>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</si>
  <si>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</si>
  <si>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</si>
  <si>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</si>
  <si>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</si>
  <si>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</si>
  <si>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</si>
  <si>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</si>
  <si>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</si>
  <si>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</si>
  <si>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</si>
  <si>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</si>
  <si>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</si>
  <si>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</si>
  <si>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</si>
  <si>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</si>
  <si>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</si>
  <si>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</si>
  <si>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</si>
  <si>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</si>
  <si>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</si>
  <si>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</si>
  <si>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</si>
  <si>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</si>
  <si>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</si>
  <si>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</si>
  <si>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</si>
  <si>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</si>
  <si>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</si>
  <si>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</si>
  <si>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</si>
  <si>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</si>
  <si>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</si>
  <si>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</si>
  <si>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</si>
  <si>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</si>
  <si>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</si>
  <si>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</si>
  <si>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</si>
  <si>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</si>
  <si>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</si>
  <si>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</si>
  <si>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</si>
  <si>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</si>
  <si>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</si>
  <si>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</si>
  <si>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</si>
  <si>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</si>
  <si>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</si>
  <si>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</si>
  <si>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</si>
  <si>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</si>
  <si>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</si>
  <si>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</si>
  <si>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</si>
  <si>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</si>
  <si>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</si>
  <si>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</si>
  <si>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</si>
  <si>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</si>
  <si>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</si>
  <si>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</si>
  <si>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</si>
  <si>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</si>
  <si>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</si>
  <si>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</si>
  <si>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</si>
  <si>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</si>
  <si>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</si>
  <si>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</si>
  <si>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</si>
  <si>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</si>
  <si>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</si>
  <si>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</si>
  <si>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</si>
  <si>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</si>
  <si>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</si>
  <si>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</si>
  <si>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</si>
  <si>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</si>
  <si>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</si>
  <si>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</si>
  <si>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</si>
  <si>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</si>
  <si>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</si>
  <si>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</si>
  <si>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</si>
  <si>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</si>
  <si>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</si>
  <si>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</si>
  <si>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</si>
  <si>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</si>
  <si>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</si>
  <si>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</si>
  <si>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</si>
  <si>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</si>
  <si>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</si>
  <si>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</si>
  <si>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</si>
  <si>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</si>
  <si>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</si>
  <si>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</si>
  <si>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</si>
  <si>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</si>
  <si>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</si>
  <si>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</si>
  <si>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</si>
  <si>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</si>
  <si>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</si>
  <si>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</si>
  <si>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</si>
  <si>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</si>
  <si>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</si>
  <si>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</si>
  <si>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</si>
  <si>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</si>
  <si>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</si>
  <si>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</si>
  <si>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</si>
  <si>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</si>
  <si>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</si>
  <si>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</si>
  <si>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</si>
  <si>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</si>
  <si>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</si>
  <si>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</si>
  <si>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</si>
  <si>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</si>
  <si>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</si>
  <si>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</si>
  <si>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</si>
  <si>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</si>
  <si>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</si>
  <si>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</si>
  <si>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</si>
  <si>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</si>
  <si>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</si>
  <si>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</si>
  <si>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</si>
  <si>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</si>
  <si>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</si>
  <si>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</si>
  <si>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</si>
  <si>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</si>
  <si>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</si>
  <si>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</si>
  <si>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</si>
  <si>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</si>
  <si>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</si>
  <si>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</si>
  <si>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</si>
  <si>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</si>
  <si>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</si>
  <si>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</si>
  <si>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</si>
  <si>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</si>
  <si>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</si>
  <si>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</si>
  <si>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</si>
  <si>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</si>
  <si>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</si>
  <si>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</si>
  <si>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</si>
  <si>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</si>
  <si>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</si>
  <si>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</si>
  <si>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</si>
  <si>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</si>
  <si>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</si>
  <si>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</si>
  <si>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</si>
  <si>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</si>
  <si>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</si>
  <si>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</si>
  <si>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</si>
  <si>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</si>
  <si>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</si>
  <si>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</si>
  <si>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</si>
  <si>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</si>
  <si>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</si>
  <si>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</si>
  <si>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</si>
  <si>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</si>
  <si>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</si>
  <si>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</si>
  <si>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</si>
  <si>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</si>
  <si>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</si>
  <si>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</si>
  <si>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</si>
  <si>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</si>
  <si>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</si>
  <si>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</si>
  <si>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</si>
  <si>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</si>
  <si>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</si>
  <si>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</si>
  <si>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</si>
  <si>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</si>
  <si>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</si>
  <si>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</si>
  <si>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</si>
  <si>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</si>
  <si>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</si>
  <si>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</si>
  <si>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</si>
  <si>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</si>
  <si>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</si>
  <si>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</si>
  <si>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</si>
  <si>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</si>
  <si>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</si>
  <si>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</si>
  <si>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</si>
  <si>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</si>
  <si>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</si>
  <si>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</si>
  <si>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</si>
  <si>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</si>
  <si>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</si>
  <si>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</si>
  <si>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</si>
  <si>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</si>
  <si>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</si>
  <si>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</si>
  <si>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</si>
  <si>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</si>
  <si>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</si>
  <si>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</si>
  <si>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</si>
  <si>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</si>
  <si>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</si>
  <si>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</si>
  <si>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</si>
  <si>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</si>
  <si>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</si>
  <si>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</si>
  <si>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</si>
  <si>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</si>
  <si>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</si>
  <si>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</si>
  <si>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</si>
  <si>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</si>
  <si>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</si>
  <si>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</si>
  <si>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</si>
  <si>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</si>
  <si>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</si>
  <si>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</si>
  <si>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</si>
  <si>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</si>
  <si>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</si>
  <si>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</si>
  <si>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</si>
  <si>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</si>
  <si>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</si>
  <si>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</si>
  <si>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</si>
  <si>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</si>
  <si>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</si>
  <si>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</si>
  <si>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</si>
  <si>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</si>
  <si>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</si>
  <si>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</si>
  <si>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</si>
  <si>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</si>
  <si>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</si>
  <si>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</si>
  <si>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</si>
  <si>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</si>
  <si>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</si>
  <si>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</si>
  <si>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</si>
  <si>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</si>
  <si>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</si>
  <si>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</si>
  <si>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</si>
  <si>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</si>
  <si>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</si>
  <si>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</si>
  <si>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</si>
  <si>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</si>
  <si>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</si>
  <si>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</si>
  <si>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</si>
  <si>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</si>
  <si>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</si>
  <si>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</si>
  <si>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</si>
  <si>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</si>
  <si>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</si>
  <si>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</si>
  <si>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</si>
  <si>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</si>
  <si>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</si>
  <si>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</si>
  <si>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</si>
  <si>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</si>
  <si>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</si>
  <si>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</si>
  <si>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</si>
  <si>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</si>
  <si>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</si>
  <si>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</si>
  <si>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</si>
  <si>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</si>
  <si>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</si>
  <si>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</si>
  <si>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</si>
  <si>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</si>
  <si>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</si>
  <si>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</si>
  <si>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</si>
  <si>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</si>
  <si>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</si>
  <si>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</si>
  <si>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</si>
  <si>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</si>
  <si>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</si>
  <si>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</si>
  <si>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</si>
  <si>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</si>
  <si>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</si>
  <si>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</si>
  <si>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</si>
  <si>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</si>
  <si>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</si>
  <si>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</si>
  <si>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</si>
  <si>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</si>
  <si>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</si>
  <si>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</si>
  <si>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</si>
  <si>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</si>
  <si>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</si>
  <si>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</si>
  <si>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</si>
  <si>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</si>
  <si>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</si>
  <si>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</si>
  <si>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</si>
  <si>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</si>
  <si>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</si>
  <si>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</si>
  <si>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</si>
  <si>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</si>
  <si>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</si>
  <si>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</si>
  <si>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</si>
  <si>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</si>
  <si>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</si>
  <si>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</si>
  <si>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</si>
  <si>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</si>
  <si>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</si>
  <si>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</si>
  <si>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</si>
  <si>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</si>
  <si>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</si>
  <si>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</si>
  <si>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</si>
  <si>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</si>
  <si>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</si>
  <si>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</si>
  <si>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</si>
  <si>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</si>
  <si>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</si>
  <si>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</si>
  <si>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</si>
  <si>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</si>
  <si>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</si>
  <si>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</si>
  <si>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</si>
  <si>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</si>
  <si>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</si>
  <si>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</si>
  <si>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</si>
  <si>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</si>
  <si>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</si>
  <si>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</si>
  <si>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</si>
  <si>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</si>
  <si>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</si>
  <si>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</si>
  <si>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</si>
  <si>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</si>
  <si>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</si>
  <si>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</si>
  <si>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</si>
  <si>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</si>
  <si>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</si>
  <si>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</si>
  <si>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</si>
  <si>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</si>
  <si>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</si>
  <si>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</si>
  <si>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</si>
  <si>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</si>
  <si>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</si>
  <si>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</si>
  <si>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</si>
  <si>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</si>
  <si>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</si>
  <si>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</si>
  <si>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</si>
  <si>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</si>
  <si>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</si>
  <si>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</si>
  <si>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</si>
  <si>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</si>
  <si>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</si>
  <si>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</si>
  <si>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</si>
  <si>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</si>
  <si>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</si>
  <si>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</si>
  <si>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</si>
  <si>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</si>
  <si>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</si>
  <si>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</si>
  <si>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</si>
  <si>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</si>
  <si>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</si>
  <si>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</si>
  <si>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</si>
  <si>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</si>
  <si>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</si>
  <si>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</si>
  <si>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</si>
  <si>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</si>
  <si>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</si>
  <si>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</si>
  <si>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</si>
  <si>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</si>
  <si>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</si>
  <si>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</si>
  <si>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</si>
  <si>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</si>
  <si>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</si>
  <si>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</si>
  <si>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</si>
  <si>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</si>
  <si>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</si>
  <si>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</si>
  <si>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</si>
  <si>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</si>
  <si>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</si>
  <si>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</si>
  <si>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</si>
  <si>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</si>
  <si>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</si>
  <si>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</si>
  <si>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</si>
  <si>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</si>
  <si>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</si>
  <si>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</si>
  <si>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</si>
  <si>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</si>
  <si>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</si>
  <si>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</si>
  <si>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</si>
  <si>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</si>
  <si>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</si>
  <si>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</si>
  <si>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</si>
  <si>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</si>
  <si>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</si>
  <si>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</si>
  <si>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</si>
  <si>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</si>
  <si>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</si>
  <si>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</si>
  <si>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</si>
  <si>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</si>
  <si>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</si>
  <si>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</si>
  <si>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</si>
  <si>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</si>
  <si>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</si>
  <si>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</si>
  <si>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</si>
  <si>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</si>
  <si>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</si>
  <si>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</si>
  <si>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</si>
  <si>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</si>
  <si>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</si>
  <si>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</si>
  <si>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</si>
  <si>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</si>
  <si>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</si>
  <si>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</si>
  <si>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</si>
  <si>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</si>
  <si>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</si>
  <si>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</si>
  <si>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</si>
  <si>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</si>
  <si>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</si>
  <si>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</si>
  <si>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</si>
  <si>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</si>
  <si>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</si>
  <si>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</si>
  <si>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</si>
  <si>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</si>
  <si>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</si>
  <si>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</si>
  <si>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</si>
  <si>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</si>
  <si>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</si>
  <si>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</si>
  <si>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</si>
  <si>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</si>
  <si>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</si>
  <si>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</si>
  <si>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</si>
  <si>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</si>
  <si>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</si>
  <si>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</si>
  <si>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</si>
  <si>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</si>
  <si>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</si>
  <si>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</si>
  <si>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</si>
  <si>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</si>
  <si>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</si>
  <si>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</si>
  <si>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</si>
  <si>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</si>
  <si>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</si>
  <si>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</si>
  <si>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</si>
  <si>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</si>
  <si>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</si>
  <si>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</si>
  <si>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</si>
  <si>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</si>
  <si>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</si>
  <si>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</si>
  <si>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</si>
  <si>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</si>
  <si>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</si>
  <si>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</si>
  <si>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</si>
  <si>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</si>
  <si>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</si>
  <si>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</si>
  <si>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</si>
  <si>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</si>
  <si>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</si>
  <si>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</si>
  <si>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</si>
  <si>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</si>
  <si>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</si>
  <si>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</si>
  <si>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</si>
  <si>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</si>
  <si>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</si>
  <si>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</si>
  <si>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</si>
  <si>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</si>
  <si>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</si>
  <si>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</si>
  <si>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</si>
  <si>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</si>
  <si>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</si>
  <si>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</si>
  <si>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</si>
  <si>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</si>
  <si>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</si>
  <si>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</si>
  <si>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</si>
  <si>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</si>
  <si>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</si>
  <si>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</si>
  <si>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</si>
  <si>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</si>
  <si>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</si>
  <si>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</si>
  <si>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</si>
  <si>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</si>
  <si>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</si>
  <si>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</si>
  <si>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</si>
  <si>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</si>
  <si>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</si>
  <si>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</si>
  <si>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</si>
  <si>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</si>
  <si>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</si>
  <si>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</si>
  <si>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</si>
  <si>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</si>
  <si>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</si>
  <si>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</si>
  <si>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</si>
  <si>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</si>
  <si>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</si>
  <si>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</si>
  <si>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</si>
  <si>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</si>
  <si>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</si>
  <si>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</si>
  <si>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</si>
  <si>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</si>
  <si>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</si>
  <si>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</si>
  <si>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</si>
  <si>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</si>
  <si>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</si>
  <si>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</si>
  <si>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</si>
  <si>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</si>
  <si>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</si>
  <si>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</si>
  <si>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</si>
  <si>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</si>
  <si>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</si>
  <si>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</si>
  <si>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</si>
  <si>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</si>
  <si>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</si>
  <si>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</si>
  <si>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</si>
  <si>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</si>
  <si>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</si>
  <si>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</si>
  <si>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</si>
  <si>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</si>
  <si>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</si>
  <si>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</si>
  <si>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</si>
  <si>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</si>
  <si>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</si>
  <si>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</si>
  <si>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</si>
  <si>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</si>
  <si>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</si>
  <si>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</si>
  <si>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</si>
  <si>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</si>
  <si>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</si>
  <si>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</si>
  <si>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</si>
  <si>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</si>
  <si>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</si>
  <si>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</si>
  <si>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</si>
  <si>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</si>
  <si>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</si>
  <si>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</si>
  <si>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</si>
  <si>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</si>
  <si>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</si>
  <si>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</si>
  <si>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</si>
  <si>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</si>
  <si>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</si>
  <si>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</si>
  <si>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</si>
  <si>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</si>
  <si>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</si>
  <si>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</si>
  <si>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</si>
  <si>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</si>
  <si>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</si>
  <si>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</si>
  <si>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</si>
  <si>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</si>
  <si>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</si>
  <si>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</si>
  <si>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</si>
  <si>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</si>
  <si>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</si>
  <si>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</si>
  <si>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</si>
  <si>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</si>
  <si>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</si>
  <si>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</si>
  <si>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</si>
  <si>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</si>
  <si>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</si>
  <si>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</si>
  <si>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</si>
  <si>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</si>
  <si>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</si>
  <si>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</si>
  <si>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</si>
  <si>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</si>
  <si>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</si>
  <si>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</si>
  <si>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</si>
  <si>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</si>
  <si>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</si>
  <si>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</si>
  <si>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</si>
  <si>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</si>
  <si>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</si>
  <si>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</si>
  <si>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</si>
  <si>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</si>
  <si>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</si>
  <si>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</si>
  <si>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</si>
  <si>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</si>
  <si>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</si>
  <si>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</si>
  <si>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</si>
  <si>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</si>
  <si>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</si>
  <si>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</si>
  <si>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</si>
  <si>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</si>
  <si>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</si>
  <si>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</si>
  <si>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</si>
  <si>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</si>
  <si>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</si>
  <si>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</si>
  <si>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</si>
  <si>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</si>
  <si>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</si>
  <si>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</si>
  <si>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</si>
  <si>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</si>
  <si>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</si>
  <si>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</si>
  <si>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</si>
  <si>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</si>
  <si>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</si>
  <si>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</si>
  <si>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</si>
  <si>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</si>
  <si>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</si>
  <si>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</si>
  <si>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</si>
  <si>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</si>
  <si>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</si>
  <si>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</si>
  <si>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</si>
  <si>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</si>
  <si>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</si>
  <si>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</si>
  <si>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</si>
  <si>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</si>
  <si>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</si>
  <si>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</si>
  <si>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</si>
  <si>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</si>
  <si>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</si>
  <si>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</si>
  <si>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</si>
  <si>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</si>
  <si>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</si>
  <si>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</si>
  <si>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</si>
  <si>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</si>
  <si>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</si>
  <si>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</si>
  <si>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</si>
  <si>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</si>
  <si>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</si>
  <si>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</si>
  <si>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</si>
  <si>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</si>
  <si>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</si>
  <si>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</si>
  <si>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</si>
  <si>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</si>
  <si>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</si>
  <si>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</si>
  <si>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</si>
  <si>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</si>
  <si>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</si>
  <si>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</si>
  <si>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</si>
  <si>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</si>
  <si>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</si>
  <si>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</si>
  <si>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</si>
  <si>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</si>
  <si>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</si>
  <si>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</si>
  <si>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</si>
  <si>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</si>
  <si>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</si>
  <si>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</si>
  <si>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</si>
  <si>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</si>
  <si>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</si>
  <si>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</si>
  <si>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</si>
  <si>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</si>
  <si>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</si>
  <si>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</si>
  <si>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</si>
  <si>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</si>
  <si>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</si>
  <si>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</si>
  <si>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</si>
  <si>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</si>
  <si>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</si>
  <si>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</si>
  <si>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</si>
  <si>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</si>
  <si>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</si>
  <si>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</si>
  <si>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</si>
  <si>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</si>
  <si>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</si>
  <si>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</si>
  <si>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</si>
  <si>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</si>
  <si>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</si>
  <si>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</si>
  <si>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</si>
  <si>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</si>
  <si>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</si>
  <si>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</si>
  <si>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</si>
  <si>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</si>
  <si>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</si>
  <si>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</si>
  <si>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</si>
  <si>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</si>
  <si>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</si>
  <si>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</si>
  <si>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</si>
  <si>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</si>
  <si>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</si>
  <si>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</si>
  <si>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</si>
  <si>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</si>
  <si>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</si>
  <si>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</si>
  <si>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</si>
  <si>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</si>
  <si>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</si>
  <si>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</si>
  <si>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</si>
  <si>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</si>
  <si>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</si>
  <si>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</si>
  <si>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</si>
  <si>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</si>
  <si>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</si>
  <si>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</si>
  <si>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</si>
  <si>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</si>
  <si>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</si>
  <si>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</si>
  <si>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</si>
  <si>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</si>
  <si>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</si>
  <si>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</si>
  <si>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</si>
  <si>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</si>
  <si>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</si>
  <si>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</si>
  <si>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</si>
  <si>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</si>
  <si>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</si>
  <si>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</si>
  <si>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</si>
  <si>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</si>
  <si>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</si>
  <si>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</si>
  <si>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</si>
  <si>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</si>
  <si>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</si>
  <si>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</si>
  <si>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</si>
  <si>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</si>
  <si>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</si>
  <si>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</si>
  <si>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</si>
  <si>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</si>
  <si>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</si>
  <si>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</si>
  <si>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</si>
  <si>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</si>
  <si>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</si>
  <si>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</si>
  <si>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</si>
  <si>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</si>
  <si>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</si>
  <si>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</si>
  <si>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</si>
  <si>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</si>
  <si>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</si>
  <si>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</si>
  <si>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</si>
  <si>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</si>
  <si>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</si>
  <si>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</si>
  <si>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</si>
  <si>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</si>
  <si>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</si>
  <si>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</si>
  <si>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</si>
  <si>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</si>
  <si>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</si>
  <si>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</si>
  <si>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</si>
  <si>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</si>
  <si>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</si>
  <si>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</si>
  <si>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</si>
  <si>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</si>
  <si>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</si>
  <si>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</si>
  <si>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</si>
  <si>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</si>
  <si>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</si>
  <si>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</si>
  <si>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</si>
  <si>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</si>
  <si>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</si>
  <si>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</si>
  <si>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</si>
  <si>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</si>
  <si>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</si>
  <si>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</si>
  <si>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</si>
  <si>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</si>
  <si>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</si>
  <si>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</si>
  <si>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</si>
  <si>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</si>
  <si>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</si>
  <si>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</si>
  <si>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</si>
  <si>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</si>
  <si>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</si>
  <si>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</si>
  <si>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</si>
  <si>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</si>
  <si>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</si>
  <si>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</si>
  <si>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</si>
  <si>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</si>
  <si>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</si>
  <si>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</si>
  <si>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</si>
  <si>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</si>
  <si>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</si>
  <si>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</si>
  <si>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</si>
  <si>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</si>
  <si>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</si>
  <si>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</si>
  <si>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</si>
  <si>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</si>
  <si>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</si>
  <si>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</si>
  <si>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</si>
  <si>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</si>
  <si>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</si>
  <si>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</si>
  <si>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</si>
  <si>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</si>
  <si>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</si>
  <si>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</si>
  <si>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</si>
  <si>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</si>
  <si>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</si>
  <si>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</si>
  <si>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</si>
  <si>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</si>
  <si>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</si>
  <si>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</si>
  <si>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</si>
  <si>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</si>
  <si>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</si>
  <si>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</si>
  <si>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</si>
  <si>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</si>
  <si>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</si>
  <si>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</si>
  <si>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</si>
  <si>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</si>
  <si>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</si>
  <si>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</si>
  <si>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</si>
  <si>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</si>
  <si>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</si>
  <si>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</si>
  <si>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</si>
  <si>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</si>
  <si>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</si>
  <si>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</si>
  <si>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</si>
  <si>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</si>
  <si>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</si>
  <si>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</si>
  <si>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</si>
  <si>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</si>
  <si>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</si>
  <si>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</si>
  <si>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</si>
  <si>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</si>
  <si>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</si>
  <si>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</si>
  <si>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</si>
  <si>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</si>
  <si>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</si>
  <si>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</si>
  <si>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</si>
  <si>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</si>
  <si>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</si>
  <si>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</si>
  <si>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</si>
  <si>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</si>
  <si>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</si>
  <si>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</si>
  <si>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</si>
  <si>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</si>
  <si>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</si>
  <si>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</si>
  <si>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</si>
  <si>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</si>
  <si>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</si>
  <si>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</si>
  <si>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</si>
  <si>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</si>
  <si>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</si>
  <si>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</si>
  <si>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</si>
  <si>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</si>
  <si>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</si>
  <si>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</si>
  <si>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</si>
  <si>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</si>
  <si>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</si>
  <si>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</si>
  <si>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</si>
  <si>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</si>
  <si>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</si>
  <si>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</si>
  <si>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</si>
  <si>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</si>
  <si>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</si>
  <si>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</si>
  <si>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</si>
  <si>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</si>
  <si>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</si>
  <si>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</si>
  <si>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</si>
  <si>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</si>
  <si>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</si>
  <si>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</si>
  <si>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</si>
  <si>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</si>
  <si>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</si>
  <si>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</si>
  <si>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</si>
  <si>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</si>
  <si>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</si>
  <si>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</si>
  <si>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</si>
  <si>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</si>
  <si>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</si>
  <si>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</si>
  <si>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</si>
  <si>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</si>
  <si>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</si>
  <si>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</si>
  <si>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</si>
  <si>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</si>
  <si>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</si>
  <si>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</si>
  <si>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</si>
  <si>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</si>
  <si>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</si>
  <si>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</si>
  <si>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</si>
  <si>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</si>
  <si>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</si>
  <si>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</si>
  <si>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</si>
  <si>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</si>
  <si>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</si>
  <si>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</si>
  <si>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</si>
  <si>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</si>
  <si>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</si>
  <si>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</si>
  <si>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</si>
  <si>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</si>
  <si>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</si>
  <si>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</si>
  <si>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</si>
  <si>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</si>
  <si>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</si>
  <si>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</si>
  <si>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</si>
  <si>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</si>
  <si>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</si>
  <si>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</si>
  <si>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</si>
  <si>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</si>
  <si>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</si>
  <si>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</si>
  <si>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</si>
  <si>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</si>
  <si>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</si>
  <si>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</si>
  <si>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</si>
  <si>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</si>
  <si>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</si>
  <si>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</si>
  <si>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</si>
  <si>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</si>
  <si>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</si>
  <si>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</si>
  <si>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</si>
  <si>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</si>
  <si>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</si>
  <si>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</si>
  <si>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</si>
  <si>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</si>
  <si>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</si>
  <si>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</si>
  <si>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</si>
  <si>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</si>
  <si>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</si>
  <si>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</si>
  <si>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</si>
  <si>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</si>
  <si>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</si>
  <si>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</si>
  <si>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</si>
  <si>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</si>
  <si>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</si>
  <si>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</si>
  <si>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</si>
  <si>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</si>
  <si>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</si>
  <si>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</si>
  <si>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</si>
  <si>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</si>
  <si>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</si>
  <si>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</si>
  <si>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</si>
  <si>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</si>
  <si>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</si>
  <si>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</si>
  <si>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</si>
  <si>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</si>
  <si>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</si>
  <si>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</si>
  <si>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</si>
  <si>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</si>
  <si>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</si>
  <si>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</si>
  <si>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</si>
  <si>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</si>
  <si>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</si>
  <si>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</si>
  <si>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</si>
  <si>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</si>
  <si>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</si>
  <si>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</si>
  <si>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</si>
  <si>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</si>
  <si>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</si>
  <si>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</si>
  <si>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</si>
  <si>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</si>
  <si>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</si>
  <si>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</si>
  <si>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</si>
  <si>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</si>
  <si>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</si>
  <si>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</si>
  <si>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</si>
  <si>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</si>
  <si>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</si>
  <si>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</si>
  <si>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</si>
  <si>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</si>
  <si>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</si>
  <si>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</si>
  <si>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</si>
  <si>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</si>
  <si>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</si>
  <si>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</si>
  <si>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</si>
  <si>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</si>
  <si>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</si>
  <si>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</si>
  <si>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</si>
  <si>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</si>
  <si>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</si>
  <si>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</si>
  <si>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</si>
  <si>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</si>
  <si>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</si>
  <si>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</si>
  <si>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</si>
  <si>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</si>
  <si>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</si>
  <si>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</si>
  <si>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</si>
  <si>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</si>
  <si>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</si>
  <si>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</si>
  <si>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</si>
  <si>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</si>
  <si>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</si>
  <si>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</si>
  <si>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</si>
  <si>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</si>
  <si>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</si>
  <si>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</si>
  <si>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</si>
  <si>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</si>
  <si>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</si>
  <si>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</si>
  <si>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</si>
  <si>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</si>
  <si>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</si>
  <si>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</si>
  <si>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</si>
  <si>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</si>
  <si>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</si>
  <si>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</si>
  <si>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</si>
  <si>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</si>
  <si>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</si>
  <si>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</si>
  <si>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</si>
  <si>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</si>
  <si>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</si>
  <si>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</si>
  <si>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</si>
  <si>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</si>
  <si>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</si>
  <si>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</si>
  <si>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</si>
  <si>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</si>
  <si>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</si>
  <si>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</si>
  <si>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</si>
  <si>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</si>
  <si>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</si>
  <si>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</si>
  <si>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</si>
  <si>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</si>
  <si>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</si>
  <si>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</si>
  <si>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</si>
  <si>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</si>
  <si>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</si>
  <si>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</si>
  <si>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</si>
  <si>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</si>
  <si>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</si>
  <si>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</si>
  <si>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</si>
  <si>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</si>
  <si>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</si>
  <si>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</si>
  <si>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</si>
  <si>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</si>
  <si>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</si>
  <si>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</si>
  <si>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</si>
  <si>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</si>
  <si>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</si>
  <si>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</si>
  <si>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</si>
  <si>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</si>
  <si>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</si>
  <si>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</si>
  <si>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</si>
  <si>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</si>
  <si>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</si>
  <si>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</si>
  <si>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</si>
  <si>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</si>
  <si>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</si>
  <si>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</si>
  <si>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</si>
  <si>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</si>
  <si>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</si>
  <si>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</si>
  <si>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</si>
  <si>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</si>
  <si>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</si>
  <si>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</si>
  <si>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</si>
  <si>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</si>
  <si>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</si>
  <si>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</si>
  <si>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</si>
  <si>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</si>
  <si>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</si>
  <si>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</si>
  <si>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</si>
  <si>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</si>
  <si>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</si>
  <si>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</si>
  <si>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</si>
  <si>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</si>
  <si>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</si>
  <si>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</si>
  <si>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</si>
  <si>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</si>
  <si>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</si>
  <si>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</si>
  <si>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</si>
  <si>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</si>
  <si>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</si>
  <si>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</si>
  <si>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</si>
  <si>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</si>
  <si>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</si>
  <si>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</si>
  <si>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</si>
  <si>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</si>
  <si>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</si>
  <si>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</si>
  <si>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</si>
  <si>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</si>
  <si>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</si>
  <si>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</si>
  <si>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</si>
  <si>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</si>
  <si>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</si>
  <si>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</si>
  <si>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</si>
  <si>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</si>
  <si>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</si>
  <si>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</si>
  <si>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</si>
  <si>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</si>
  <si>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</si>
  <si>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</si>
  <si>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</si>
  <si>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</si>
  <si>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</si>
  <si>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</si>
  <si>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</si>
  <si>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</si>
  <si>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</si>
  <si>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</si>
  <si>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</si>
  <si>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</si>
  <si>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</si>
  <si>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</si>
  <si>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</si>
  <si>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</si>
  <si>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</si>
  <si>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</si>
  <si>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</si>
  <si>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</si>
  <si>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</si>
  <si>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</si>
  <si>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</si>
  <si>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</si>
  <si>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</si>
  <si>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</si>
  <si>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</si>
  <si>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</si>
  <si>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</si>
  <si>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</si>
  <si>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</si>
  <si>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</si>
  <si>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</si>
  <si>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</si>
  <si>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</si>
  <si>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</si>
  <si>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</si>
  <si>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</si>
  <si>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</si>
  <si>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</si>
  <si>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</si>
  <si>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</si>
  <si>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</si>
  <si>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</si>
  <si>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</si>
  <si>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</si>
  <si>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</si>
  <si>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</si>
  <si>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</si>
  <si>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</si>
  <si>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</si>
  <si>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</si>
  <si>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</si>
  <si>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</si>
  <si>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</si>
  <si>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</si>
  <si>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</si>
  <si>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</si>
  <si>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</si>
  <si>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</si>
  <si>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</si>
  <si>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</si>
  <si>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</si>
  <si>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</si>
  <si>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</si>
  <si>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</si>
  <si>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</si>
  <si>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</si>
  <si>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</si>
  <si>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</si>
  <si>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</si>
  <si>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</si>
  <si>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</si>
  <si>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</si>
  <si>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</si>
  <si>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</si>
  <si>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</si>
  <si>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</si>
  <si>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</si>
  <si>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</si>
  <si>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</si>
  <si>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</si>
  <si>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</si>
  <si>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</si>
  <si>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</si>
  <si>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</si>
  <si>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</si>
  <si>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</si>
  <si>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</si>
  <si>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</si>
  <si>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</si>
  <si>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</si>
  <si>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</si>
  <si>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</si>
  <si>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</si>
  <si>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</si>
  <si>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</si>
  <si>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</si>
  <si>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</si>
  <si>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</si>
  <si>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</si>
  <si>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</si>
  <si>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</si>
  <si>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</si>
  <si>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</si>
  <si>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</si>
  <si>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</si>
  <si>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</si>
  <si>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</si>
  <si>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</si>
  <si>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</si>
  <si>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</si>
  <si>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</si>
  <si>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</si>
  <si>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</si>
  <si>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</si>
  <si>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</si>
  <si>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</si>
  <si>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</si>
  <si>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</si>
  <si>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</si>
  <si>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</si>
  <si>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</si>
  <si>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</si>
  <si>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</si>
  <si>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</si>
  <si>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</si>
  <si>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</si>
  <si>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</si>
  <si>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</si>
  <si>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</si>
  <si>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</si>
  <si>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</si>
  <si>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</si>
  <si>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</si>
  <si>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</si>
  <si>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</si>
  <si>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</si>
  <si>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</si>
  <si>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</si>
  <si>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</si>
  <si>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</si>
  <si>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</si>
  <si>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</si>
  <si>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</si>
  <si>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</si>
  <si>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</si>
  <si>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</si>
  <si>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</si>
  <si>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</si>
  <si>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</si>
  <si>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</si>
  <si>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</si>
  <si>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</si>
  <si>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</si>
  <si>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</si>
  <si>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</si>
  <si>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</si>
  <si>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</si>
  <si>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</si>
  <si>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</si>
  <si>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</si>
  <si>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</si>
  <si>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</si>
  <si>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</si>
  <si>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</si>
  <si>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</si>
  <si>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</si>
  <si>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</si>
  <si>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</si>
  <si>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</si>
  <si>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</si>
  <si>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</si>
  <si>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</si>
  <si>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</si>
  <si>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</si>
  <si>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</si>
  <si>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</si>
  <si>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</si>
  <si>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</si>
  <si>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</si>
  <si>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</si>
  <si>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</si>
  <si>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</si>
  <si>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</si>
  <si>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</si>
  <si>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</si>
  <si>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</si>
  <si>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</si>
  <si>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</si>
  <si>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</si>
  <si>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</si>
  <si>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</si>
  <si>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</si>
  <si>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</si>
  <si>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</si>
  <si>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</si>
  <si>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</si>
  <si>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</si>
  <si>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</si>
  <si>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</si>
  <si>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</si>
  <si>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</si>
  <si>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</si>
  <si>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</si>
  <si>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</si>
  <si>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</si>
  <si>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</si>
  <si>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</si>
  <si>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</si>
  <si>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</si>
  <si>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</si>
  <si>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</si>
  <si>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</si>
  <si>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</si>
  <si>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</si>
  <si>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</si>
  <si>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</si>
  <si>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</si>
  <si>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</si>
  <si>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</si>
  <si>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</si>
  <si>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</si>
  <si>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</si>
  <si>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</si>
  <si>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</si>
  <si>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</si>
  <si>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</si>
  <si>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</si>
  <si>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</si>
  <si>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</si>
  <si>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</si>
  <si>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</si>
  <si>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</si>
  <si>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</si>
  <si>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</si>
  <si>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</si>
  <si>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</si>
  <si>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</si>
  <si>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</si>
  <si>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</si>
  <si>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</si>
  <si>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</si>
  <si>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</si>
  <si>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</si>
  <si>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</si>
  <si>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</si>
  <si>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</si>
  <si>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</si>
  <si>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</si>
  <si>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</si>
  <si>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</si>
  <si>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</si>
  <si>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</si>
  <si>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</si>
  <si>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</si>
  <si>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</si>
  <si>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</si>
  <si>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</si>
  <si>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</si>
  <si>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</si>
  <si>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</si>
  <si>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</si>
  <si>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</si>
  <si>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</si>
  <si>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</si>
  <si>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</si>
  <si>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</si>
  <si>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</si>
  <si>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</si>
  <si>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</si>
  <si>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</si>
  <si>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</si>
  <si>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</si>
  <si>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</si>
  <si>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</si>
  <si>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</si>
  <si>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</si>
  <si>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</si>
  <si>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</si>
  <si>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</si>
  <si>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</si>
  <si>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</si>
  <si>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</si>
  <si>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</si>
  <si>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</si>
  <si>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</si>
  <si>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</si>
  <si>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</si>
  <si>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</si>
  <si>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</si>
  <si>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</si>
  <si>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</si>
  <si>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</si>
  <si>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</si>
  <si>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</si>
  <si>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</si>
  <si>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</si>
  <si>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</si>
  <si>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</si>
  <si>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</si>
  <si>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</si>
  <si>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</si>
  <si>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</si>
  <si>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</si>
  <si>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</si>
  <si>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</si>
  <si>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</si>
  <si>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</si>
  <si>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</si>
  <si>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</si>
  <si>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</si>
  <si>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</si>
  <si>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</si>
  <si>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</si>
  <si>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</si>
  <si>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</si>
  <si>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</si>
  <si>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</si>
  <si>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</si>
  <si>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</si>
  <si>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</si>
  <si>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</si>
  <si>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</si>
  <si>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</si>
  <si>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</si>
  <si>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</si>
  <si>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</si>
  <si>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</si>
  <si>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</si>
  <si>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</si>
  <si>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</si>
  <si>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</si>
  <si>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</si>
  <si>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</si>
  <si>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</si>
  <si>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</si>
  <si>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</si>
  <si>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</si>
  <si>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</si>
  <si>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</si>
  <si>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</si>
  <si>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</si>
  <si>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</si>
  <si>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</si>
  <si>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</si>
  <si>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</si>
  <si>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</si>
  <si>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</si>
  <si>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</si>
  <si>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</si>
  <si>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</si>
  <si>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</si>
  <si>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</si>
  <si>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</si>
  <si>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</si>
  <si>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</si>
  <si>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</si>
  <si>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</si>
  <si>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</si>
  <si>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</si>
  <si>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</si>
  <si>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</si>
  <si>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</si>
  <si>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</si>
  <si>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</si>
  <si>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</si>
  <si>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</si>
  <si>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</si>
  <si>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</si>
  <si>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</si>
  <si>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</si>
  <si>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</si>
  <si>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</si>
  <si>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</si>
  <si>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</si>
  <si>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</si>
  <si>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</si>
  <si>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</si>
  <si>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</si>
  <si>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</si>
  <si>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</si>
  <si>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</si>
  <si>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</si>
  <si>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</si>
  <si>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</si>
  <si>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</si>
  <si>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</si>
  <si>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</si>
  <si>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</si>
  <si>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</si>
  <si>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</si>
  <si>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</si>
  <si>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</si>
  <si>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</si>
  <si>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</si>
  <si>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</si>
  <si>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</si>
  <si>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</si>
  <si>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</si>
  <si>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</si>
  <si>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</si>
  <si>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</si>
  <si>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</si>
  <si>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</si>
  <si>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</si>
  <si>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</si>
  <si>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</si>
  <si>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</si>
  <si>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</si>
  <si>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</si>
  <si>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</si>
  <si>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</si>
  <si>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</si>
  <si>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</si>
  <si>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</si>
  <si>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</si>
  <si>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</si>
  <si>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</si>
  <si>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</si>
  <si>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</si>
  <si>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</si>
  <si>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</si>
  <si>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</si>
  <si>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</si>
  <si>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</si>
  <si>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</si>
  <si>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</si>
  <si>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</si>
  <si>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</si>
  <si>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</si>
  <si>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</si>
  <si>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</si>
  <si>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</si>
  <si>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</si>
  <si>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</si>
  <si>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</si>
  <si>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</si>
  <si>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</si>
  <si>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</si>
  <si>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</si>
  <si>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</si>
  <si>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</si>
  <si>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</si>
  <si>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</si>
  <si>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</si>
  <si>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</si>
  <si>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</si>
  <si>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</si>
  <si>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</si>
  <si>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</si>
  <si>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</si>
  <si>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</si>
  <si>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</si>
  <si>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</si>
  <si>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</si>
  <si>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</si>
  <si>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</si>
  <si>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</si>
  <si>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</si>
  <si>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</si>
  <si>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</si>
  <si>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</si>
  <si>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</si>
  <si>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</si>
  <si>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</si>
  <si>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</si>
  <si>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</si>
  <si>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</si>
  <si>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</si>
  <si>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</si>
  <si>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</si>
  <si>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</si>
  <si>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</si>
  <si>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</si>
  <si>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</si>
  <si>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</si>
  <si>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</si>
  <si>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</si>
  <si>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</si>
  <si>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</si>
  <si>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</si>
  <si>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</si>
  <si>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</si>
  <si>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</si>
  <si>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</si>
  <si>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</si>
  <si>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</si>
  <si>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</si>
  <si>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</si>
  <si>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</si>
  <si>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</si>
  <si>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</si>
  <si>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</si>
  <si>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</si>
  <si>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</si>
  <si>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</si>
  <si>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</si>
  <si>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</si>
  <si>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</si>
  <si>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</si>
  <si>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</si>
  <si>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</si>
  <si>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</si>
  <si>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</si>
  <si>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</si>
  <si>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</si>
  <si>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</si>
  <si>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</si>
  <si>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</si>
  <si>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</si>
  <si>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</si>
  <si>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</si>
  <si>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</si>
  <si>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</si>
  <si>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</si>
  <si>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</si>
  <si>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</si>
  <si>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</si>
  <si>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</si>
  <si>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</si>
  <si>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</si>
  <si>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</si>
  <si>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</si>
  <si>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</si>
  <si>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</si>
  <si>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</si>
  <si>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</si>
  <si>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</si>
  <si>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</si>
  <si>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</si>
  <si>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</si>
  <si>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</si>
  <si>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</si>
  <si>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</si>
  <si>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</si>
  <si>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</si>
  <si>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</si>
  <si>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</si>
  <si>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</si>
  <si>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</si>
  <si>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</si>
  <si>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</si>
  <si>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</si>
  <si>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</si>
  <si>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</si>
  <si>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</si>
  <si>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</si>
  <si>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</si>
  <si>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</si>
  <si>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</si>
  <si>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</si>
  <si>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</si>
  <si>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</si>
  <si>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</si>
  <si>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</si>
  <si>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</si>
  <si>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</si>
  <si>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</si>
  <si>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</si>
  <si>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</si>
  <si>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</si>
  <si>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</si>
  <si>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</si>
  <si>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</si>
  <si>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</si>
  <si>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</si>
  <si>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</si>
  <si>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</si>
  <si>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</si>
  <si>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</si>
  <si>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</si>
  <si>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</si>
  <si>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</si>
  <si>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</si>
  <si>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</si>
  <si>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</si>
  <si>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</si>
  <si>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</si>
  <si>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</si>
  <si>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</si>
  <si>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</si>
  <si>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</si>
  <si>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</si>
  <si>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</si>
  <si>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</si>
  <si>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</si>
  <si>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</si>
  <si>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</si>
  <si>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</si>
  <si>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</si>
  <si>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</si>
  <si>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</si>
  <si>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</si>
  <si>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</si>
  <si>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</si>
  <si>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</si>
  <si>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</si>
  <si>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</si>
  <si>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</si>
  <si>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</si>
  <si>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</si>
  <si>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</si>
  <si>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</si>
  <si>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</si>
  <si>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</si>
  <si>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</si>
  <si>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</si>
  <si>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</si>
  <si>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</si>
  <si>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</si>
  <si>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</si>
  <si>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</si>
  <si>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</si>
  <si>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</si>
  <si>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</si>
  <si>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</si>
  <si>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</si>
  <si>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</si>
  <si>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</si>
  <si>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</si>
  <si>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</si>
  <si>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</si>
  <si>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</si>
  <si>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</si>
  <si>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</si>
  <si>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</si>
  <si>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</si>
  <si>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</si>
  <si>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</si>
  <si>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</si>
  <si>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</si>
  <si>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</si>
  <si>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</si>
  <si>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</si>
  <si>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</si>
  <si>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</si>
  <si>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</si>
  <si>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</si>
  <si>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</si>
  <si>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</si>
  <si>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</si>
  <si>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</si>
  <si>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</si>
  <si>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</si>
  <si>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</si>
  <si>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</si>
  <si>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</si>
  <si>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</si>
  <si>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</si>
  <si>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</si>
  <si>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</si>
  <si>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</si>
  <si>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</si>
  <si>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</si>
  <si>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</si>
  <si>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</si>
  <si>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</si>
  <si>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</si>
  <si>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</si>
  <si>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</si>
  <si>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</si>
  <si>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</si>
  <si>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</si>
  <si>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</si>
  <si>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</si>
  <si>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</si>
  <si>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</si>
  <si>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</si>
  <si>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</si>
  <si>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</si>
  <si>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</si>
  <si>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</si>
  <si>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</si>
  <si>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</si>
  <si>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</si>
  <si>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</si>
  <si>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</si>
  <si>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</si>
  <si>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</si>
  <si>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</si>
  <si>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</si>
  <si>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</si>
  <si>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</si>
  <si>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</si>
  <si>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</si>
  <si>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</si>
  <si>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</si>
  <si>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</si>
  <si>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</si>
  <si>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</si>
  <si>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</si>
  <si>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</si>
  <si>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</si>
  <si>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</si>
  <si>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</si>
  <si>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</si>
  <si>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</si>
  <si>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</si>
  <si>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</si>
  <si>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</si>
  <si>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</si>
  <si>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</si>
  <si>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</si>
  <si>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</si>
  <si>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</si>
  <si>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</si>
  <si>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</si>
  <si>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</si>
  <si>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</si>
  <si>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</si>
  <si>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</si>
  <si>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</si>
  <si>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</si>
  <si>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</si>
  <si>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</si>
  <si>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</si>
  <si>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</si>
  <si>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</si>
  <si>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</si>
  <si>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</si>
  <si>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</si>
  <si>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</si>
  <si>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</si>
  <si>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</si>
  <si>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</si>
  <si>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</si>
  <si>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</si>
  <si>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</si>
  <si>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</si>
  <si>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</si>
  <si>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</si>
  <si>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</si>
  <si>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</si>
  <si>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</si>
  <si>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</si>
  <si>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</si>
  <si>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</si>
  <si>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</si>
  <si>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</si>
  <si>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</si>
  <si>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</si>
  <si>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</si>
  <si>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</si>
  <si>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</si>
  <si>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</si>
  <si>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</si>
  <si>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</si>
  <si>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</si>
  <si>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</si>
  <si>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</si>
  <si>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</si>
  <si>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</si>
  <si>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</si>
  <si>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</si>
  <si>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</si>
  <si>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</si>
  <si>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</si>
  <si>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</si>
  <si>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</si>
  <si>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</si>
  <si>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</si>
  <si>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</si>
  <si>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</si>
  <si>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</si>
  <si>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</si>
  <si>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</si>
  <si>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</si>
  <si>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</si>
  <si>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</si>
  <si>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</si>
  <si>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</si>
  <si>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</si>
  <si>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</si>
  <si>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</si>
  <si>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</si>
  <si>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</si>
  <si>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</si>
  <si>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</si>
  <si>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</si>
  <si>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</si>
  <si>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</si>
  <si>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</si>
  <si>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</si>
  <si>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</si>
  <si>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</si>
  <si>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</si>
  <si>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</si>
  <si>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</si>
  <si>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</si>
  <si>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</si>
  <si>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</si>
  <si>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</si>
  <si>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</si>
  <si>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</si>
  <si>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</si>
  <si>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</si>
  <si>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</si>
  <si>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</si>
  <si>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</si>
  <si>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</si>
  <si>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</si>
  <si>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</si>
  <si>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</si>
  <si>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</si>
  <si>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</si>
  <si>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</si>
  <si>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</si>
  <si>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</si>
  <si>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</si>
  <si>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</si>
  <si>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</si>
  <si>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</si>
  <si>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</si>
  <si>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</si>
  <si>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</si>
  <si>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</si>
  <si>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</si>
  <si>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</si>
  <si>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</si>
  <si>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</si>
  <si>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</si>
  <si>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</si>
  <si>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</si>
  <si>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</si>
  <si>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</si>
  <si>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</si>
  <si>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</si>
  <si>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</si>
  <si>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</si>
  <si>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</si>
  <si>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</si>
  <si>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</si>
  <si>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</si>
  <si>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</si>
  <si>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</si>
  <si>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</si>
  <si>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</si>
  <si>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</si>
  <si>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</si>
  <si>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</si>
  <si>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</si>
  <si>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</si>
  <si>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</si>
  <si>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</si>
  <si>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</si>
  <si>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</si>
  <si>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</si>
  <si>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</si>
  <si>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</si>
  <si>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</si>
  <si>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</si>
  <si>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</si>
  <si>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</si>
  <si>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</si>
  <si>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</si>
  <si>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</si>
  <si>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</si>
  <si>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</si>
  <si>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</si>
  <si>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</si>
  <si>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</si>
  <si>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</si>
  <si>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</si>
  <si>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</si>
  <si>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</si>
  <si>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</si>
  <si>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</si>
  <si>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</si>
  <si>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</si>
  <si>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</si>
  <si>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</si>
  <si>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</si>
  <si>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</si>
  <si>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</si>
  <si>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</si>
  <si>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</si>
  <si>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</si>
  <si>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</si>
  <si>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</si>
  <si>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</si>
  <si>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</si>
  <si>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</si>
  <si>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</si>
  <si>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</si>
  <si>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</si>
  <si>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</si>
  <si>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</si>
  <si>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</si>
  <si>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</si>
  <si>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</si>
  <si>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</si>
  <si>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</si>
  <si>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</si>
  <si>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</si>
  <si>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</si>
  <si>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</si>
  <si>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</si>
  <si>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</si>
  <si>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</si>
  <si>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</si>
  <si>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</si>
  <si>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</si>
  <si>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</si>
  <si>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</si>
  <si>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</si>
  <si>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</si>
  <si>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</si>
  <si>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</si>
  <si>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</si>
  <si>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</si>
  <si>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</si>
  <si>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</si>
  <si>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</si>
  <si>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</si>
  <si>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</si>
  <si>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</si>
  <si>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</si>
  <si>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</si>
  <si>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</si>
  <si>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</si>
  <si>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</si>
  <si>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</si>
  <si>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</si>
  <si>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</si>
  <si>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</si>
  <si>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</si>
  <si>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</si>
  <si>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</si>
  <si>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</si>
  <si>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</si>
  <si>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</si>
  <si>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</si>
  <si>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</si>
  <si>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</si>
  <si>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</si>
  <si>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</si>
  <si>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</si>
  <si>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</si>
  <si>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</si>
  <si>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</si>
  <si>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</si>
  <si>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</si>
  <si>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</si>
  <si>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</si>
  <si>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</si>
  <si>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</si>
  <si>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</si>
  <si>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</si>
  <si>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</si>
  <si>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</si>
  <si>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</si>
  <si>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</si>
  <si>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</si>
  <si>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</si>
  <si>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</si>
  <si>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</si>
  <si>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</si>
  <si>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</si>
  <si>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</si>
  <si>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</si>
  <si>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</si>
  <si>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</si>
  <si>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</si>
  <si>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</si>
  <si>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</si>
  <si>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</si>
  <si>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</si>
  <si>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</si>
  <si>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</si>
  <si>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</si>
  <si>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</si>
  <si>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</si>
  <si>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</si>
  <si>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</si>
  <si>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</si>
  <si>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</si>
  <si>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</si>
  <si>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</si>
  <si>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</si>
  <si>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</si>
  <si>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</si>
  <si>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</si>
  <si>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</si>
  <si>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</si>
  <si>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</si>
  <si>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</si>
  <si>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</si>
  <si>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</si>
  <si>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</si>
  <si>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</si>
  <si>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</si>
  <si>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</si>
  <si>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</si>
  <si>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</si>
  <si>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</si>
  <si>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</si>
  <si>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</si>
  <si>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</si>
  <si>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</si>
  <si>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</si>
  <si>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</si>
  <si>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</si>
  <si>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</si>
  <si>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</si>
  <si>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</si>
  <si>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</si>
  <si>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</si>
  <si>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</si>
  <si>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</si>
  <si>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</si>
  <si>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</si>
  <si>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</si>
  <si>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</si>
  <si>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</si>
  <si>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</si>
  <si>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</si>
  <si>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</si>
  <si>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</si>
  <si>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</si>
  <si>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</si>
  <si>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</si>
  <si>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</si>
  <si>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</si>
  <si>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</si>
  <si>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</si>
  <si>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</si>
  <si>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</si>
  <si>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</si>
  <si>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</si>
  <si>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</si>
  <si>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</si>
  <si>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</si>
  <si>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</si>
  <si>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</si>
  <si>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</si>
  <si>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</si>
  <si>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</si>
  <si>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</si>
  <si>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</si>
  <si>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</si>
  <si>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</si>
  <si>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</si>
  <si>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</si>
  <si>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</si>
  <si>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</si>
  <si>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</si>
  <si>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</si>
  <si>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</si>
  <si>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</si>
  <si>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</si>
  <si>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</si>
  <si>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</si>
  <si>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</si>
  <si>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</si>
  <si>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</si>
  <si>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</si>
  <si>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</si>
  <si>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</si>
  <si>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</si>
  <si>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</si>
  <si>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</si>
  <si>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</si>
  <si>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</si>
  <si>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</si>
  <si>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</si>
  <si>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</si>
  <si>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</si>
  <si>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</si>
  <si>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</si>
  <si>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</si>
  <si>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</si>
  <si>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</si>
  <si>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</si>
  <si>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</si>
  <si>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</si>
  <si>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</si>
  <si>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</si>
  <si>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</si>
  <si>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</si>
  <si>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</si>
  <si>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</si>
  <si>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</si>
  <si>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</si>
  <si>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</si>
  <si>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</si>
  <si>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</si>
  <si>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</si>
  <si>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</si>
  <si>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</si>
  <si>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</si>
  <si>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</si>
  <si>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</si>
  <si>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</si>
  <si>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</si>
  <si>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</si>
  <si>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</si>
  <si>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</si>
  <si>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</si>
  <si>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</si>
  <si>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</si>
  <si>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</si>
  <si>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</si>
  <si>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</si>
  <si>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</si>
  <si>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</si>
  <si>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</si>
  <si>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</si>
  <si>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</si>
  <si>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</si>
  <si>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</si>
  <si>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</si>
  <si>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</si>
  <si>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</si>
  <si>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</si>
  <si>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</si>
  <si>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</si>
  <si>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</si>
  <si>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</si>
  <si>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</si>
  <si>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</si>
  <si>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</si>
  <si>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</si>
  <si>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</si>
  <si>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</si>
  <si>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</si>
  <si>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</si>
  <si>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</si>
  <si>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</si>
  <si>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</si>
  <si>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</si>
  <si>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</si>
  <si>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</si>
  <si>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</si>
  <si>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</si>
  <si>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</si>
  <si>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</si>
  <si>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</si>
  <si>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</si>
  <si>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</si>
  <si>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</si>
  <si>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</si>
  <si>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</si>
  <si>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</si>
  <si>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</si>
  <si>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</si>
  <si>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</si>
  <si>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</si>
  <si>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</si>
  <si>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</si>
  <si>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</si>
  <si>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</si>
  <si>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</si>
  <si>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</si>
  <si>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</si>
  <si>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</si>
  <si>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</si>
  <si>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</si>
  <si>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</si>
  <si>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</si>
  <si>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</si>
  <si>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</si>
  <si>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</si>
  <si>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</si>
  <si>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</si>
  <si>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</si>
  <si>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</si>
  <si>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</si>
  <si>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</si>
  <si>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</si>
  <si>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</si>
  <si>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</si>
  <si>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</si>
  <si>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</si>
  <si>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</si>
  <si>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</si>
  <si>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</si>
  <si>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</si>
  <si>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</si>
  <si>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</si>
  <si>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</si>
  <si>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</si>
  <si>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</si>
  <si>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</si>
  <si>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</si>
  <si>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</si>
  <si>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</si>
  <si>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</si>
  <si>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</si>
  <si>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</si>
  <si>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</si>
  <si>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</si>
  <si>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</si>
  <si>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</si>
  <si>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</si>
  <si>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</si>
  <si>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</si>
  <si>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</si>
  <si>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</si>
  <si>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</si>
  <si>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</si>
  <si>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</si>
  <si>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</si>
  <si>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</si>
  <si>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</si>
  <si>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</si>
  <si>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</si>
  <si>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</si>
  <si>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</si>
  <si>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</si>
  <si>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</si>
  <si>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</si>
  <si>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</si>
  <si>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</si>
  <si>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</si>
  <si>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</si>
  <si>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</si>
  <si>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</si>
  <si>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</si>
  <si>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</si>
  <si>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</si>
  <si>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</si>
  <si>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</si>
  <si>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</si>
  <si>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</si>
  <si>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</si>
  <si>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</si>
  <si>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</si>
  <si>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</si>
  <si>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</si>
  <si>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</si>
  <si>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</si>
  <si>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</si>
  <si>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</si>
  <si>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</si>
  <si>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</si>
  <si>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</si>
  <si>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</si>
  <si>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</si>
  <si>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</si>
  <si>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</si>
  <si>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</si>
  <si>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</si>
  <si>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</si>
  <si>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</si>
  <si>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</si>
  <si>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</si>
  <si>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</si>
  <si>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</si>
  <si>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</si>
  <si>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</si>
  <si>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</si>
  <si>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</si>
  <si>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</si>
  <si>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</si>
  <si>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</si>
  <si>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</si>
  <si>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</si>
  <si>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</si>
  <si>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</si>
  <si>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</si>
  <si>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</si>
  <si>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</si>
  <si>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</si>
  <si>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</si>
  <si>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</si>
  <si>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</si>
  <si>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</si>
  <si>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</si>
  <si>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</si>
  <si>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</si>
  <si>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</si>
  <si>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</si>
  <si>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</si>
  <si>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</si>
  <si>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</si>
  <si>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</si>
  <si>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</si>
  <si>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</si>
  <si>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</si>
  <si>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</si>
  <si>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</si>
  <si>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</si>
  <si>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</si>
  <si>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</si>
  <si>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</si>
  <si>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</si>
  <si>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</si>
  <si>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</si>
  <si>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</si>
  <si>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</si>
  <si>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</si>
  <si>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</si>
  <si>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</si>
  <si>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</si>
  <si>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</si>
  <si>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</si>
  <si>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</si>
  <si>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</si>
  <si>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</si>
  <si>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</si>
  <si>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</si>
  <si>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</si>
  <si>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</si>
  <si>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</si>
  <si>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</si>
  <si>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</si>
  <si>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</si>
  <si>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</si>
  <si>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</si>
  <si>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</si>
  <si>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</si>
  <si>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</si>
  <si>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</si>
  <si>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</si>
  <si>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</si>
  <si>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</si>
  <si>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</si>
  <si>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</si>
  <si>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</si>
  <si>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</si>
  <si>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</si>
  <si>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</si>
  <si>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</si>
  <si>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</si>
  <si>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</si>
  <si>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</si>
  <si>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</si>
  <si>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</si>
  <si>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</si>
  <si>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</si>
  <si>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</si>
  <si>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</si>
  <si>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</si>
  <si>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</si>
  <si>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</si>
  <si>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</si>
  <si>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</si>
  <si>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</si>
  <si>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</si>
  <si>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</si>
  <si>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</si>
  <si>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</si>
  <si>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</si>
  <si>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</si>
  <si>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</si>
  <si>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</si>
  <si>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</si>
  <si>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</si>
  <si>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</si>
  <si>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</si>
  <si>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</si>
  <si>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</si>
  <si>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</si>
  <si>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</si>
  <si>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</si>
  <si>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</si>
  <si>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</si>
  <si>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</si>
  <si>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</si>
  <si>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</si>
  <si>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</si>
  <si>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</si>
  <si>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</si>
  <si>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</si>
  <si>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</si>
  <si>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</si>
  <si>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</si>
  <si>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</si>
  <si>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</si>
  <si>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</si>
  <si>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</si>
  <si>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</si>
  <si>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</si>
  <si>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</si>
  <si>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</si>
  <si>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</si>
  <si>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</si>
  <si>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</si>
  <si>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</si>
  <si>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</si>
  <si>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</si>
  <si>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</si>
  <si>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</si>
  <si>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</si>
  <si>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</si>
  <si>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</si>
  <si>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</si>
  <si>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</si>
  <si>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</si>
  <si>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</si>
  <si>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</si>
  <si>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</si>
  <si>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</si>
  <si>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</si>
  <si>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</si>
  <si>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</si>
  <si>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</si>
  <si>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</si>
  <si>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</si>
  <si>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</si>
  <si>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</si>
  <si>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</si>
  <si>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</si>
  <si>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</si>
  <si>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</si>
  <si>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</si>
  <si>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</si>
  <si>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</si>
  <si>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</si>
  <si>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</si>
  <si>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</si>
  <si>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</si>
  <si>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</si>
  <si>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</si>
  <si>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</si>
  <si>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</si>
  <si>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</si>
  <si>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</si>
  <si>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</si>
  <si>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</si>
  <si>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</si>
  <si>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</si>
  <si>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</si>
  <si>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</si>
  <si>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</si>
  <si>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</si>
  <si>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</si>
  <si>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</si>
  <si>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</si>
  <si>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</si>
  <si>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</si>
  <si>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</si>
  <si>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</si>
  <si>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</si>
  <si>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</si>
  <si>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</si>
  <si>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</si>
  <si>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</si>
  <si>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</si>
  <si>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</si>
  <si>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</si>
  <si>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</si>
  <si>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</si>
  <si>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</si>
  <si>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</si>
  <si>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</si>
  <si>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</si>
  <si>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</si>
  <si>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</si>
  <si>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</si>
  <si>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</si>
  <si>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</si>
  <si>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</si>
  <si>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</si>
  <si>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</si>
  <si>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</si>
  <si>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</si>
  <si>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</si>
  <si>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</si>
  <si>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</si>
  <si>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</si>
  <si>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</si>
  <si>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</si>
  <si>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</si>
  <si>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</si>
  <si>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</si>
  <si>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</si>
  <si>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</si>
  <si>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</si>
  <si>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</si>
  <si>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</si>
  <si>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</si>
  <si>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</si>
  <si>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</si>
  <si>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</si>
  <si>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</si>
  <si>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</si>
  <si>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</si>
  <si>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</si>
  <si>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</si>
  <si>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</si>
  <si>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</si>
  <si>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</si>
  <si>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</si>
  <si>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</si>
  <si>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</si>
  <si>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</si>
  <si>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</si>
  <si>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</si>
  <si>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</si>
  <si>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</si>
  <si>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</si>
  <si>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</si>
  <si>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</si>
  <si>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</si>
  <si>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</si>
  <si>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</si>
  <si>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</si>
  <si>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</si>
  <si>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</si>
  <si>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</si>
  <si>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</si>
  <si>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</si>
  <si>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</si>
  <si>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</si>
  <si>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</si>
  <si>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</si>
  <si>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</si>
  <si>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</si>
  <si>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</si>
  <si>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</si>
  <si>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</si>
  <si>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</si>
  <si>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</si>
  <si>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</si>
  <si>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</si>
  <si>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</si>
  <si>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</si>
  <si>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</si>
  <si>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</si>
  <si>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</si>
  <si>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</si>
  <si>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</si>
  <si>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</si>
  <si>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</si>
  <si>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</si>
  <si>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</si>
  <si>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</si>
  <si>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</si>
  <si>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</si>
  <si>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</si>
  <si>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</si>
  <si>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</si>
  <si>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</si>
  <si>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</si>
  <si>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</si>
  <si>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</si>
  <si>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</si>
  <si>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</si>
  <si>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</si>
  <si>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</si>
  <si>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</si>
  <si>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</si>
  <si>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</si>
  <si>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</si>
  <si>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</si>
  <si>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</si>
  <si>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</si>
  <si>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</si>
  <si>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</si>
  <si>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</si>
  <si>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</si>
  <si>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</si>
  <si>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</si>
  <si>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</si>
  <si>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</si>
  <si>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</si>
  <si>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</si>
  <si>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</si>
  <si>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</si>
  <si>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</si>
  <si>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</si>
  <si>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</si>
  <si>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</si>
  <si>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</si>
  <si>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</si>
  <si>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</si>
  <si>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</si>
  <si>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</si>
  <si>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</si>
  <si>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</si>
  <si>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</si>
  <si>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</si>
  <si>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</si>
  <si>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</si>
  <si>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</si>
  <si>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</si>
  <si>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</si>
  <si>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</si>
  <si>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</si>
  <si>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</si>
  <si>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</si>
  <si>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</si>
  <si>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</si>
  <si>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</si>
  <si>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</si>
  <si>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</si>
  <si>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</si>
  <si>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</si>
  <si>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</si>
  <si>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</si>
  <si>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</si>
  <si>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</si>
  <si>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</si>
  <si>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</si>
  <si>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</si>
  <si>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</si>
  <si>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</si>
  <si>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</si>
  <si>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</si>
  <si>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</si>
  <si>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</si>
  <si>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</si>
  <si>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</si>
  <si>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</si>
  <si>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</si>
  <si>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</si>
  <si>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</si>
  <si>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</si>
  <si>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</si>
  <si>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</si>
  <si>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</si>
  <si>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</si>
  <si>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</si>
  <si>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</si>
  <si>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</si>
  <si>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</si>
  <si>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</si>
  <si>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</si>
  <si>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</si>
  <si>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</si>
  <si>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</si>
  <si>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</si>
  <si>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</si>
  <si>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</si>
  <si>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</si>
  <si>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</si>
  <si>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</si>
  <si>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</si>
  <si>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</si>
  <si>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</si>
  <si>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</si>
  <si>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</si>
  <si>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</si>
  <si>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</si>
  <si>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</si>
  <si>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</si>
  <si>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</si>
  <si>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</si>
  <si>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</si>
  <si>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</si>
  <si>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</si>
  <si>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</si>
  <si>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</si>
  <si>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</si>
  <si>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</si>
  <si>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</si>
  <si>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</si>
  <si>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</si>
  <si>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</si>
  <si>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</si>
  <si>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</si>
  <si>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</si>
  <si>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</si>
  <si>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</si>
  <si>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</si>
  <si>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</si>
  <si>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</si>
  <si>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</si>
  <si>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</si>
  <si>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</si>
  <si>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</si>
  <si>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</si>
  <si>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</si>
  <si>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</si>
  <si>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</si>
  <si>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</si>
  <si>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</si>
  <si>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</si>
  <si>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</si>
  <si>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</si>
  <si>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</si>
  <si>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</si>
  <si>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</si>
  <si>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</si>
  <si>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</si>
  <si>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</si>
  <si>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</si>
  <si>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</si>
  <si>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</si>
  <si>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</si>
  <si>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</si>
  <si>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</si>
  <si>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</si>
  <si>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</si>
  <si>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</si>
  <si>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</si>
  <si>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</si>
  <si>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</si>
  <si>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</si>
  <si>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</si>
  <si>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</si>
  <si>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</si>
  <si>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</si>
  <si>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</si>
  <si>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</si>
  <si>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</si>
  <si>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</si>
  <si>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</si>
  <si>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</si>
  <si>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</si>
  <si>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</si>
  <si>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</si>
  <si>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</si>
  <si>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</si>
  <si>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</si>
  <si>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</si>
  <si>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</si>
  <si>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</si>
  <si>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</si>
  <si>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</si>
  <si>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</si>
  <si>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</si>
  <si>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</si>
  <si>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</si>
  <si>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</si>
  <si>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</si>
  <si>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</si>
  <si>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</si>
  <si>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</si>
  <si>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</si>
  <si>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</si>
  <si>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</si>
  <si>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</si>
  <si>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</si>
  <si>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</si>
  <si>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</si>
  <si>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</si>
  <si>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</si>
  <si>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</si>
  <si>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</si>
  <si>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</si>
  <si>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</si>
  <si>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</si>
  <si>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</si>
  <si>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</si>
  <si>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</si>
  <si>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</si>
  <si>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</si>
  <si>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</si>
  <si>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</si>
  <si>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</si>
  <si>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</si>
  <si>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</si>
  <si>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</si>
  <si>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</si>
  <si>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</si>
  <si>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</si>
  <si>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</si>
  <si>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</si>
  <si>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</si>
  <si>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</si>
  <si>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</si>
  <si>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</si>
  <si>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</si>
  <si>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</si>
  <si>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</si>
  <si>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</si>
  <si>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</si>
  <si>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</si>
  <si>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</si>
  <si>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</si>
  <si>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</si>
  <si>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</si>
  <si>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</si>
  <si>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</si>
  <si>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</si>
  <si>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</si>
  <si>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</si>
  <si>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</si>
  <si>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</si>
  <si>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</si>
  <si>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</si>
  <si>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</si>
  <si>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</si>
  <si>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</si>
  <si>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</si>
  <si>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</si>
  <si>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</si>
  <si>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</si>
  <si>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</si>
  <si>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</si>
  <si>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</si>
  <si>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</si>
  <si>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</si>
  <si>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</si>
  <si>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</si>
  <si>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</si>
  <si>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</si>
  <si>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</si>
  <si>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</si>
  <si>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</si>
  <si>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</si>
  <si>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</si>
  <si>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</si>
  <si>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</si>
  <si>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</si>
  <si>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</si>
  <si>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</si>
  <si>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</si>
  <si>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</si>
  <si>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</si>
  <si>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</si>
  <si>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</si>
  <si>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</si>
  <si>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</si>
  <si>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</si>
  <si>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</si>
  <si>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</si>
  <si>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</si>
  <si>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</si>
  <si>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</si>
  <si>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</si>
  <si>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</si>
  <si>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</si>
  <si>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</si>
  <si>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</si>
  <si>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</si>
  <si>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</si>
  <si>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</si>
  <si>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</si>
  <si>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</si>
  <si>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</si>
  <si>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</si>
  <si>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</si>
  <si>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</si>
  <si>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</si>
  <si>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</si>
  <si>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</si>
  <si>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</si>
  <si>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</si>
  <si>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</si>
  <si>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</si>
  <si>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</si>
  <si>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</si>
  <si>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</si>
  <si>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</si>
  <si>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</si>
  <si>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</si>
  <si>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</si>
  <si>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</si>
  <si>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</si>
  <si>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</si>
  <si>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</si>
  <si>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</si>
  <si>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</si>
  <si>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</si>
  <si>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</si>
  <si>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</si>
  <si>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</si>
  <si>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</si>
  <si>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</si>
  <si>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</si>
  <si>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</si>
  <si>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</si>
  <si>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</si>
  <si>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</si>
  <si>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</si>
  <si>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</si>
  <si>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</si>
  <si>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</si>
  <si>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</si>
  <si>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</si>
  <si>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</si>
  <si>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</si>
  <si>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</si>
  <si>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</si>
  <si>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</si>
  <si>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</si>
  <si>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</si>
  <si>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</si>
  <si>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</si>
  <si>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</si>
  <si>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</si>
  <si>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</si>
  <si>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</si>
  <si>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</si>
  <si>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</si>
  <si>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</si>
  <si>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</si>
  <si>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</si>
  <si>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</si>
  <si>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</si>
  <si>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</si>
  <si>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</si>
  <si>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</si>
  <si>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</si>
  <si>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</si>
  <si>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</si>
  <si>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</si>
  <si>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</si>
  <si>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</si>
  <si>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</si>
  <si>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</si>
  <si>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</si>
  <si>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</si>
  <si>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</si>
  <si>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</si>
  <si>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</si>
  <si>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</si>
  <si>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</si>
  <si>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</si>
  <si>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</si>
  <si>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</si>
  <si>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</si>
  <si>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</si>
  <si>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</si>
  <si>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</si>
  <si>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</si>
  <si>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</si>
  <si>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</si>
  <si>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</si>
  <si>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</si>
  <si>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</si>
  <si>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</si>
  <si>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</si>
  <si>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</si>
  <si>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</si>
  <si>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</si>
  <si>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</si>
  <si>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</si>
  <si>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</si>
  <si>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</si>
  <si>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</si>
  <si>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</si>
  <si>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</si>
  <si>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</si>
  <si>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</si>
  <si>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</si>
  <si>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</si>
  <si>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</si>
  <si>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</si>
  <si>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</si>
  <si>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</si>
  <si>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</si>
  <si>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</si>
  <si>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</si>
  <si>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</si>
  <si>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</si>
  <si>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</si>
  <si>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</si>
  <si>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</si>
  <si>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</si>
  <si>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</si>
  <si>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</si>
  <si>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</si>
  <si>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</si>
  <si>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</si>
  <si>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</si>
  <si>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</si>
  <si>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</si>
  <si>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</si>
  <si>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</si>
  <si>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</si>
  <si>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</si>
  <si>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</si>
  <si>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</si>
  <si>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</si>
  <si>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</si>
  <si>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</si>
  <si>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</si>
  <si>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</si>
  <si>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</si>
  <si>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</si>
  <si>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</si>
  <si>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</si>
  <si>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</si>
  <si>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</si>
  <si>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</si>
  <si>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</si>
  <si>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</si>
  <si>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</si>
  <si>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</si>
  <si>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</si>
  <si>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</si>
  <si>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</si>
  <si>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</si>
  <si>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</si>
  <si>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</si>
  <si>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</si>
  <si>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</si>
  <si>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</si>
  <si>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</si>
  <si>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</si>
  <si>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</si>
  <si>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</si>
  <si>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</si>
  <si>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</si>
  <si>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</si>
  <si>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</si>
  <si>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</si>
  <si>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</si>
  <si>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</si>
  <si>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</si>
  <si>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</si>
  <si>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</si>
  <si>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</si>
  <si>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</si>
  <si>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</si>
  <si>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</si>
  <si>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</si>
  <si>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</si>
  <si>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</si>
  <si>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</si>
  <si>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</si>
  <si>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</si>
  <si>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</si>
  <si>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</si>
  <si>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</si>
  <si>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</si>
  <si>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</si>
  <si>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</si>
  <si>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</si>
  <si>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</si>
  <si>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</si>
  <si>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</si>
  <si>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</si>
  <si>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</si>
  <si>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</si>
  <si>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</si>
  <si>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</si>
  <si>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</si>
  <si>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</si>
  <si>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</si>
  <si>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</si>
  <si>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</si>
  <si>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</si>
  <si>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</si>
  <si>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</si>
  <si>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</si>
  <si>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</si>
  <si>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</si>
  <si>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</si>
  <si>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</si>
  <si>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</si>
  <si>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</si>
  <si>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</si>
  <si>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</si>
  <si>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</si>
  <si>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</si>
  <si>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</si>
  <si>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</si>
  <si>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</si>
  <si>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</si>
  <si>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</si>
  <si>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</si>
  <si>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</si>
  <si>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</si>
  <si>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</si>
  <si>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</si>
  <si>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</si>
  <si>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</si>
  <si>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</si>
  <si>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</si>
  <si>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</si>
  <si>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</si>
  <si>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</si>
  <si>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</si>
  <si>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</si>
  <si>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</si>
  <si>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</si>
  <si>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</si>
  <si>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</si>
  <si>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</si>
  <si>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</si>
  <si>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</si>
  <si>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</si>
  <si>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</si>
  <si>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</si>
  <si>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</si>
  <si>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</si>
  <si>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</si>
  <si>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</si>
  <si>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</si>
  <si>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</si>
  <si>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</si>
  <si>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</si>
  <si>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</si>
  <si>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</si>
  <si>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</si>
  <si>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</si>
  <si>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</si>
  <si>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</si>
  <si>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</si>
  <si>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</si>
  <si>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</si>
  <si>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</si>
  <si>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</si>
  <si>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</si>
  <si>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</si>
  <si>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</si>
  <si>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</si>
  <si>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</si>
  <si>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</si>
  <si>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</si>
  <si>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</si>
  <si>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</si>
  <si>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</si>
  <si>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</si>
  <si>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</si>
  <si>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</si>
  <si>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</si>
  <si>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</si>
  <si>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</si>
  <si>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</si>
  <si>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</si>
  <si>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</si>
  <si>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</si>
  <si>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</si>
  <si>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</si>
  <si>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</si>
  <si>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</si>
  <si>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</si>
  <si>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</si>
  <si>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</si>
  <si>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</si>
  <si>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</si>
  <si>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</si>
  <si>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</si>
  <si>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</si>
  <si>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</si>
  <si>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</si>
  <si>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</si>
  <si>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</si>
  <si>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</si>
  <si>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</si>
  <si>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</si>
  <si>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</si>
  <si>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</si>
  <si>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</si>
  <si>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</si>
  <si>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</si>
  <si>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</si>
  <si>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</si>
  <si>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</si>
  <si>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</si>
  <si>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</si>
  <si>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</si>
  <si>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</si>
  <si>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</si>
  <si>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</si>
  <si>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</si>
  <si>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</si>
  <si>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</si>
  <si>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</si>
  <si>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</si>
  <si>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</si>
  <si>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</si>
  <si>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</si>
  <si>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</si>
  <si>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</si>
  <si>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</si>
  <si>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</si>
  <si>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</si>
  <si>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</si>
  <si>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</si>
  <si>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</si>
  <si>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</si>
  <si>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</si>
  <si>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</si>
  <si>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</si>
  <si>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</si>
  <si>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</si>
  <si>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</si>
  <si>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</si>
  <si>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</si>
  <si>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</si>
  <si>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</si>
  <si>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</si>
  <si>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</si>
  <si>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</si>
  <si>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</si>
  <si>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</si>
  <si>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</si>
  <si>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</si>
  <si>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</si>
  <si>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</si>
  <si>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</si>
  <si>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</si>
  <si>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</si>
  <si>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</si>
  <si>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</si>
  <si>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</si>
  <si>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</si>
  <si>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</si>
  <si>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</si>
  <si>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</si>
  <si>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</si>
  <si>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</si>
  <si>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</si>
  <si>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</si>
  <si>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</si>
  <si>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</si>
  <si>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</si>
  <si>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</si>
  <si>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</si>
  <si>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</si>
  <si>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</si>
  <si>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</si>
  <si>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</si>
  <si>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</si>
  <si>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</si>
  <si>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</si>
  <si>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</si>
  <si>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</si>
  <si>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</si>
  <si>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</si>
  <si>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</si>
  <si>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</si>
  <si>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</si>
  <si>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</si>
  <si>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</si>
  <si>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</si>
  <si>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</si>
  <si>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</si>
  <si>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</si>
  <si>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</si>
  <si>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</si>
  <si>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</si>
  <si>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</si>
  <si>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</si>
  <si>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</si>
  <si>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</si>
  <si>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</si>
  <si>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</si>
  <si>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</si>
  <si>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</si>
  <si>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</si>
  <si>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</si>
  <si>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</si>
  <si>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</si>
  <si>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</si>
  <si>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</si>
  <si>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</si>
  <si>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</si>
  <si>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</si>
  <si>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</si>
  <si>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</si>
  <si>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</si>
  <si>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</si>
  <si>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</si>
  <si>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</si>
  <si>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</si>
  <si>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</si>
  <si>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</si>
  <si>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</si>
  <si>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</si>
  <si>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</si>
  <si>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</si>
  <si>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</si>
  <si>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</si>
  <si>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</si>
  <si>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</si>
  <si>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</si>
  <si>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</si>
  <si>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</si>
  <si>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</si>
  <si>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</si>
  <si>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</si>
  <si>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</si>
  <si>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</si>
  <si>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</si>
  <si>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</si>
  <si>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</si>
  <si>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</si>
  <si>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</si>
  <si>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</si>
  <si>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</si>
  <si>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</si>
  <si>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</si>
  <si>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</si>
  <si>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</si>
  <si>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</si>
  <si>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</si>
  <si>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</si>
  <si>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</si>
  <si>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</si>
  <si>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</si>
  <si>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</si>
  <si>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</si>
  <si>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</si>
  <si>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</si>
  <si>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</si>
  <si>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</si>
  <si>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</si>
  <si>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</si>
  <si>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</si>
  <si>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</si>
  <si>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</si>
  <si>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</si>
  <si>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</si>
  <si>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</si>
  <si>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</si>
  <si>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</si>
  <si>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</si>
  <si>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</si>
  <si>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</si>
  <si>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</si>
  <si>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</si>
  <si>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</si>
  <si>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</si>
  <si>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</si>
  <si>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</si>
  <si>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</si>
  <si>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</si>
  <si>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</si>
  <si>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</si>
  <si>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</si>
  <si>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</si>
  <si>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</si>
  <si>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</si>
  <si>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</si>
  <si>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</si>
  <si>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</si>
  <si>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</si>
  <si>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</si>
  <si>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</si>
  <si>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</si>
  <si>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</si>
  <si>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</si>
  <si>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</si>
  <si>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</si>
  <si>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</si>
  <si>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</si>
  <si>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</si>
  <si>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</si>
  <si>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</si>
  <si>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</si>
  <si>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</si>
  <si>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</si>
  <si>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</si>
  <si>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</si>
  <si>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</si>
  <si>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</si>
  <si>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</si>
  <si>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</si>
  <si>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</si>
  <si>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</si>
  <si>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</si>
  <si>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</si>
  <si>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</si>
  <si>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</si>
  <si>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</si>
  <si>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</si>
  <si>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</si>
  <si>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</si>
  <si>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</si>
  <si>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</si>
  <si>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</si>
  <si>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</si>
  <si>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</si>
  <si>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</si>
  <si>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</si>
  <si>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</si>
  <si>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</si>
  <si>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</si>
  <si>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</si>
  <si>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</si>
  <si>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</si>
  <si>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</si>
  <si>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</si>
  <si>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</si>
  <si>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</si>
  <si>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</si>
  <si>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</si>
  <si>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</si>
  <si>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</si>
  <si>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</si>
  <si>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</si>
  <si>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</si>
  <si>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</si>
  <si>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</si>
  <si>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</si>
  <si>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</si>
  <si>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</si>
  <si>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</si>
  <si>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</si>
  <si>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</si>
  <si>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</si>
  <si>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</si>
  <si>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</si>
  <si>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</si>
  <si>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</si>
  <si>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</si>
  <si>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</si>
  <si>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</si>
  <si>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</si>
  <si>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</si>
  <si>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</si>
  <si>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</si>
  <si>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</si>
  <si>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</si>
  <si>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</si>
  <si>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</si>
  <si>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</si>
  <si>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</si>
  <si>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</si>
  <si>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</si>
  <si>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</si>
  <si>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</si>
  <si>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</si>
  <si>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</si>
  <si>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</si>
  <si>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</si>
  <si>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</si>
  <si>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</si>
  <si>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</si>
  <si>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</si>
  <si>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</si>
  <si>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</si>
  <si>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</si>
  <si>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</si>
  <si>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</si>
  <si>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</si>
  <si>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</si>
  <si>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</si>
  <si>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</si>
  <si>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</si>
  <si>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</si>
  <si>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</si>
  <si>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</si>
  <si>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</si>
  <si>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</si>
  <si>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</si>
  <si>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</si>
  <si>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</si>
  <si>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</si>
  <si>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</si>
  <si>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</si>
  <si>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</si>
  <si>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</si>
  <si>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</si>
  <si>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</si>
  <si>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</si>
  <si>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</si>
  <si>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</si>
  <si>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</si>
  <si>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</si>
  <si>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</si>
  <si>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</si>
  <si>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</si>
  <si>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</si>
  <si>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</si>
  <si>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</si>
  <si>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</si>
  <si>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</si>
  <si>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</si>
  <si>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</si>
  <si>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</si>
  <si>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</si>
  <si>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</si>
  <si>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</si>
  <si>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</si>
  <si>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</si>
  <si>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</si>
  <si>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</si>
  <si>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</si>
  <si>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</si>
  <si>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</si>
  <si>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</si>
  <si>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</si>
  <si>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</si>
  <si>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</si>
  <si>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</si>
  <si>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</si>
  <si>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</si>
  <si>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</si>
  <si>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</si>
  <si>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</si>
  <si>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</si>
  <si>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</si>
  <si>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</si>
  <si>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</si>
  <si>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</si>
  <si>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</si>
  <si>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</si>
  <si>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</si>
  <si>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</si>
  <si>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</si>
  <si>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</si>
  <si>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</si>
  <si>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</si>
  <si>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</si>
  <si>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</si>
  <si>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</si>
  <si>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</si>
  <si>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</si>
  <si>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</si>
  <si>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</si>
  <si>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</si>
  <si>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</si>
  <si>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</si>
  <si>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</si>
  <si>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</si>
  <si>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</si>
  <si>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</si>
  <si>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</si>
  <si>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</si>
  <si>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</si>
  <si>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</si>
  <si>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</si>
  <si>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</si>
  <si>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</si>
  <si>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</si>
  <si>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</si>
  <si>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</si>
  <si>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</si>
  <si>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</si>
  <si>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</si>
  <si>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</si>
  <si>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</si>
  <si>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</si>
  <si>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</si>
  <si>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</si>
  <si>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</si>
  <si>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</si>
  <si>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</si>
  <si>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</si>
  <si>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</si>
  <si>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</si>
  <si>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</si>
  <si>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</si>
  <si>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</si>
  <si>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</si>
  <si>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</si>
  <si>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</si>
  <si>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</si>
  <si>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</si>
  <si>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</si>
  <si>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</si>
  <si>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</si>
  <si>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</si>
  <si>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</si>
  <si>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</si>
  <si>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</si>
  <si>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</si>
  <si>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</si>
  <si>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</si>
  <si>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</si>
  <si>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</si>
  <si>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</si>
  <si>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</si>
  <si>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</si>
  <si>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</si>
  <si>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</si>
  <si>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</si>
  <si>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</si>
  <si>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</si>
  <si>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</si>
  <si>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</si>
  <si>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</si>
  <si>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</si>
  <si>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</si>
  <si>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</si>
  <si>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</si>
  <si>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</si>
  <si>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</si>
  <si>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</si>
  <si>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</si>
  <si>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</si>
  <si>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</si>
  <si>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</si>
  <si>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</si>
  <si>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</si>
  <si>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</si>
  <si>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</si>
  <si>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</si>
  <si>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</si>
  <si>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</si>
  <si>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</si>
  <si>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</si>
  <si>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</si>
  <si>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</si>
  <si>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</si>
  <si>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</si>
  <si>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</si>
  <si>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</si>
  <si>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</si>
  <si>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</si>
  <si>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</si>
  <si>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</si>
  <si>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</si>
  <si>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</si>
  <si>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</si>
  <si>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</si>
  <si>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</si>
  <si>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</si>
  <si>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</si>
  <si>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</si>
  <si>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</si>
  <si>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</si>
  <si>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</si>
  <si>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</si>
  <si>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</si>
  <si>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</si>
  <si>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</si>
  <si>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</si>
  <si>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</si>
  <si>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</si>
  <si>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</si>
  <si>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</si>
  <si>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</si>
  <si>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</si>
  <si>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</si>
  <si>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</si>
  <si>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</si>
  <si>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</si>
  <si>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</si>
  <si>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</si>
  <si>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</si>
  <si>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</si>
  <si>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</si>
  <si>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</si>
  <si>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</si>
  <si>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</si>
  <si>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</si>
  <si>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</si>
  <si>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</si>
  <si>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</si>
  <si>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</si>
  <si>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</si>
  <si>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</si>
  <si>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</si>
  <si>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</si>
  <si>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</si>
  <si>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</si>
  <si>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</si>
  <si>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</si>
  <si>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</si>
  <si>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</si>
  <si>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</si>
  <si>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</si>
  <si>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</si>
  <si>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</si>
  <si>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</si>
  <si>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</si>
  <si>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</si>
  <si>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</si>
  <si>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</si>
  <si>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</si>
  <si>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</si>
  <si>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</si>
  <si>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</si>
  <si>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</si>
  <si>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</si>
  <si>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</si>
  <si>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</si>
  <si>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</si>
  <si>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</si>
  <si>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</si>
  <si>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</si>
  <si>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</si>
  <si>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</si>
  <si>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</si>
  <si>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</si>
  <si>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</si>
  <si>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</si>
  <si>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</si>
  <si>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</si>
  <si>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</si>
  <si>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</si>
  <si>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</si>
  <si>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</si>
  <si>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</si>
  <si>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</si>
  <si>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</si>
  <si>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</si>
  <si>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</si>
  <si>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</si>
  <si>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</si>
  <si>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</si>
  <si>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</si>
  <si>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</si>
  <si>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</si>
  <si>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</si>
  <si>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</si>
  <si>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</si>
  <si>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</si>
  <si>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</si>
  <si>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</si>
  <si>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</si>
  <si>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</si>
  <si>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</si>
  <si>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</si>
  <si>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</si>
  <si>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</si>
  <si>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</si>
  <si>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</si>
  <si>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</si>
  <si>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</si>
  <si>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</si>
  <si>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</si>
  <si>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</si>
  <si>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</si>
  <si>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</si>
  <si>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</si>
  <si>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</si>
  <si>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</si>
  <si>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</si>
  <si>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</si>
  <si>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</si>
  <si>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</si>
  <si>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</si>
  <si>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</si>
  <si>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</si>
  <si>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</si>
  <si>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</si>
  <si>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</si>
  <si>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</si>
  <si>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</si>
  <si>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</si>
  <si>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</si>
  <si>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</si>
  <si>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</si>
  <si>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</si>
  <si>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</si>
  <si>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</si>
  <si>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</si>
  <si>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</si>
  <si>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</si>
  <si>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</si>
  <si>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</si>
  <si>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</si>
  <si>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</si>
  <si>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</si>
  <si>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</si>
  <si>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</si>
  <si>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</si>
  <si>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</si>
  <si>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</si>
  <si>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</si>
  <si>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</si>
  <si>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</si>
  <si>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</si>
  <si>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</si>
  <si>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</si>
  <si>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</si>
  <si>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</si>
  <si>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</si>
  <si>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</si>
  <si>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</si>
  <si>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</si>
  <si>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</si>
  <si>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</si>
  <si>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</si>
  <si>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</si>
  <si>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</si>
  <si>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</si>
  <si>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</si>
  <si>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</si>
  <si>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</si>
  <si>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</si>
  <si>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</si>
  <si>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</si>
  <si>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</si>
  <si>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</si>
  <si>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</si>
  <si>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</si>
  <si>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</si>
  <si>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</si>
  <si>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</si>
  <si>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</si>
  <si>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</si>
  <si>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</si>
  <si>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</si>
  <si>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</si>
  <si>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</si>
  <si>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</si>
  <si>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</si>
  <si>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</si>
  <si>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</si>
  <si>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</si>
  <si>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</si>
  <si>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</si>
  <si>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</si>
  <si>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</si>
  <si>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</si>
  <si>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</si>
  <si>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</si>
  <si>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</si>
  <si>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</si>
  <si>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</si>
  <si>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</si>
  <si>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</si>
  <si>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</si>
  <si>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</si>
  <si>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</si>
  <si>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</si>
  <si>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</si>
  <si>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</si>
  <si>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</si>
  <si>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</si>
  <si>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</si>
  <si>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</si>
  <si>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</si>
  <si>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</si>
  <si>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</si>
  <si>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</si>
  <si>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</si>
  <si>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</si>
  <si>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</si>
  <si>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</si>
  <si>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</si>
  <si>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</si>
  <si>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</si>
  <si>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</si>
  <si>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</si>
  <si>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</si>
  <si>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</si>
  <si>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</si>
  <si>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</si>
  <si>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</si>
  <si>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</si>
  <si>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</si>
  <si>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</si>
  <si>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</si>
  <si>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</si>
  <si>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</si>
  <si>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</si>
  <si>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</si>
  <si>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</si>
  <si>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</si>
  <si>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</si>
  <si>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</si>
  <si>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</si>
  <si>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</si>
  <si>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</si>
  <si>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</si>
  <si>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</si>
  <si>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</si>
  <si>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</si>
  <si>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</si>
  <si>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</si>
  <si>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</si>
  <si>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</si>
  <si>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</si>
  <si>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</si>
  <si>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</si>
  <si>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</si>
  <si>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</si>
  <si>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</si>
  <si>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</si>
  <si>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</si>
  <si>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</si>
  <si>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</si>
  <si>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</si>
  <si>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</si>
  <si>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</si>
  <si>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</si>
  <si>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</si>
  <si>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</si>
  <si>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</si>
  <si>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</si>
  <si>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</si>
  <si>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</si>
  <si>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</si>
  <si>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</si>
  <si>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</si>
  <si>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</si>
  <si>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</si>
  <si>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</si>
  <si>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</si>
  <si>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</si>
  <si>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</si>
  <si>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</si>
  <si>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</si>
  <si>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</si>
  <si>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</si>
  <si>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</si>
  <si>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</si>
  <si>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</si>
  <si>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</si>
  <si>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</si>
  <si>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</si>
  <si>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</si>
  <si>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</si>
  <si>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</si>
  <si>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</si>
  <si>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</si>
  <si>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</si>
  <si>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</si>
  <si>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</si>
  <si>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</si>
  <si>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</si>
  <si>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</si>
  <si>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</si>
  <si>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</si>
  <si>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</si>
  <si>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</si>
  <si>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</si>
  <si>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</si>
  <si>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</si>
  <si>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</si>
  <si>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</si>
  <si>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</si>
  <si>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</si>
  <si>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</si>
  <si>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</si>
  <si>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</si>
  <si>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</si>
  <si>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</si>
  <si>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</si>
  <si>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</si>
  <si>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</si>
  <si>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</si>
  <si>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</si>
  <si>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</si>
  <si>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</si>
  <si>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</si>
  <si>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</si>
  <si>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</si>
  <si>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</si>
  <si>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</si>
  <si>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</si>
  <si>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</si>
  <si>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</si>
  <si>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</si>
  <si>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</si>
  <si>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</si>
  <si>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</si>
  <si>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</si>
  <si>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</si>
  <si>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</si>
  <si>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</si>
  <si>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</si>
  <si>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</si>
  <si>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</si>
  <si>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</si>
  <si>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</si>
  <si>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</si>
  <si>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</si>
  <si>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</si>
  <si>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</si>
  <si>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</si>
  <si>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</si>
  <si>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</si>
  <si>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</si>
  <si>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</si>
  <si>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</si>
  <si>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</si>
  <si>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</si>
  <si>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</si>
  <si>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</si>
  <si>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</si>
  <si>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</si>
  <si>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</si>
  <si>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</si>
  <si>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</si>
  <si>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</si>
  <si>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</si>
  <si>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</si>
  <si>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</si>
  <si>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</si>
  <si>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</si>
  <si>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</si>
  <si>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</si>
  <si>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</si>
  <si>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</si>
  <si>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</si>
  <si>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</si>
  <si>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</si>
  <si>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</si>
  <si>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</si>
  <si>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</si>
  <si>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</si>
  <si>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</si>
  <si>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</si>
  <si>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</si>
  <si>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</si>
  <si>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</si>
  <si>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</si>
  <si>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</si>
  <si>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</si>
  <si>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</si>
  <si>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</si>
  <si>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</si>
  <si>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</si>
  <si>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</si>
  <si>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</si>
  <si>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</si>
  <si>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</si>
  <si>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</si>
  <si>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</si>
  <si>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</si>
  <si>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</si>
  <si>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</si>
  <si>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</si>
  <si>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</si>
  <si>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</si>
  <si>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</si>
  <si>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</si>
  <si>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</si>
  <si>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</si>
  <si>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</si>
  <si>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</si>
  <si>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</si>
  <si>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</si>
  <si>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</si>
  <si>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</si>
  <si>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</si>
  <si>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</si>
  <si>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</si>
  <si>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</si>
  <si>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</si>
  <si>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</si>
  <si>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</si>
  <si>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</si>
  <si>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</si>
  <si>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</si>
  <si>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</si>
  <si>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</si>
  <si>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</si>
  <si>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</si>
  <si>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</si>
  <si>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</si>
  <si>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</si>
  <si>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</si>
  <si>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</si>
  <si>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</si>
  <si>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</si>
  <si>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</si>
  <si>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</si>
  <si>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</si>
  <si>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</si>
  <si>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</si>
  <si>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</si>
  <si>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</si>
  <si>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</si>
  <si>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</si>
  <si>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</si>
  <si>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</si>
  <si>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</si>
  <si>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</si>
  <si>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</si>
  <si>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</si>
  <si>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</si>
  <si>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</si>
  <si>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</si>
  <si>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</si>
  <si>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</si>
  <si>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</si>
  <si>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</si>
  <si>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</si>
  <si>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</si>
  <si>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</si>
  <si>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</si>
  <si>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</si>
  <si>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</si>
  <si>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</si>
  <si>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</si>
  <si>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</si>
  <si>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</si>
  <si>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</si>
  <si>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</si>
  <si>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</si>
  <si>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</si>
  <si>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</si>
  <si>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</si>
  <si>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</si>
  <si>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</si>
  <si>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</si>
  <si>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</si>
  <si>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</si>
  <si>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</si>
  <si>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</si>
  <si>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</si>
  <si>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</si>
  <si>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</si>
  <si>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</si>
  <si>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</si>
  <si>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</si>
  <si>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</si>
  <si>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</si>
  <si>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</si>
  <si>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</si>
  <si>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</si>
  <si>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</si>
  <si>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</si>
  <si>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</si>
  <si>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</si>
  <si>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</si>
  <si>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</si>
  <si>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</si>
  <si>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</si>
  <si>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</si>
  <si>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</si>
  <si>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</si>
  <si>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</si>
  <si>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</si>
  <si>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</si>
  <si>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</si>
  <si>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</si>
  <si>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</si>
  <si>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</si>
  <si>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</si>
  <si>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</si>
  <si>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</si>
  <si>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</si>
  <si>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</si>
  <si>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</si>
  <si>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</si>
  <si>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</si>
  <si>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</si>
  <si>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</si>
  <si>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</si>
  <si>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</si>
  <si>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</si>
  <si>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</si>
  <si>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</si>
  <si>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</si>
  <si>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</si>
  <si>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</si>
  <si>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</si>
  <si>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</si>
  <si>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</si>
  <si>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</si>
  <si>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</si>
  <si>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</si>
  <si>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</si>
  <si>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</si>
  <si>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</si>
  <si>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</si>
  <si>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</si>
  <si>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</si>
  <si>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</si>
  <si>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</si>
  <si>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</si>
  <si>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</si>
  <si>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</si>
  <si>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</si>
  <si>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</si>
  <si>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</si>
  <si>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</si>
  <si>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</si>
  <si>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</si>
  <si>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</si>
  <si>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</si>
  <si>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</si>
  <si>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</si>
  <si>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</si>
  <si>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</si>
  <si>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</si>
  <si>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</si>
  <si>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</si>
  <si>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</si>
  <si>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</si>
  <si>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</si>
  <si>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</si>
  <si>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</si>
  <si>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</si>
  <si>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</si>
  <si>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</si>
  <si>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</si>
  <si>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</si>
  <si>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</si>
  <si>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</si>
  <si>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</si>
  <si>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</si>
  <si>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</si>
  <si>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</si>
  <si>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</si>
  <si>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</si>
  <si>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</si>
  <si>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</si>
  <si>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</si>
  <si>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</si>
  <si>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</si>
  <si>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</si>
  <si>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</si>
  <si>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</si>
  <si>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</si>
  <si>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</si>
  <si>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</si>
  <si>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</si>
  <si>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</si>
  <si>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</si>
  <si>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</si>
  <si>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</si>
  <si>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</si>
  <si>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</si>
  <si>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</si>
  <si>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</si>
  <si>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</si>
  <si>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</si>
  <si>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</si>
  <si>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</si>
  <si>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</si>
  <si>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</si>
  <si>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</si>
  <si>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</si>
  <si>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</si>
  <si>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</si>
  <si>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</si>
  <si>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</si>
  <si>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</si>
  <si>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</si>
  <si>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</si>
  <si>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</si>
  <si>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</si>
  <si>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</si>
  <si>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</si>
  <si>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</si>
  <si>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</si>
  <si>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</si>
  <si>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</si>
  <si>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</si>
  <si>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</si>
  <si>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</si>
  <si>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</si>
  <si>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</si>
  <si>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</si>
  <si>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</si>
  <si>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</si>
  <si>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</si>
  <si>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</si>
  <si>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</si>
  <si>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</si>
  <si>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</si>
  <si>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</si>
  <si>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</si>
  <si>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</si>
  <si>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</si>
  <si>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</si>
  <si>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</si>
  <si>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</si>
  <si>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</si>
  <si>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</si>
  <si>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</si>
  <si>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</si>
  <si>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</si>
  <si>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</si>
  <si>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</si>
  <si>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</si>
  <si>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</si>
  <si>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</si>
  <si>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</si>
  <si>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</si>
  <si>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</si>
  <si>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</si>
  <si>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</si>
  <si>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</si>
  <si>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</si>
  <si>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</si>
  <si>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</si>
  <si>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</si>
  <si>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</si>
  <si>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</si>
  <si>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</si>
  <si>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</si>
  <si>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</si>
  <si>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</si>
  <si>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</si>
  <si>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</si>
  <si>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</si>
  <si>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</si>
  <si>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</si>
  <si>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</si>
  <si>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</si>
  <si>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</si>
  <si>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</si>
  <si>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</si>
  <si>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</si>
  <si>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</si>
  <si>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</si>
  <si>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</si>
  <si>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</si>
  <si>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</si>
  <si>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</si>
  <si>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</si>
  <si>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</si>
  <si>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</si>
  <si>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</si>
  <si>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</si>
  <si>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</si>
  <si>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</si>
  <si>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</si>
  <si>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</si>
  <si>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</si>
  <si>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</si>
  <si>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</si>
  <si>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</si>
  <si>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</si>
  <si>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</si>
  <si>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</si>
  <si>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</si>
  <si>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</si>
  <si>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</si>
  <si>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</si>
  <si>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</si>
  <si>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</si>
  <si>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</si>
  <si>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</si>
  <si>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</si>
  <si>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</si>
  <si>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</si>
  <si>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</si>
  <si>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</si>
  <si>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</si>
  <si>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</si>
  <si>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</si>
  <si>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</si>
  <si>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</si>
  <si>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</si>
  <si>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</si>
  <si>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</si>
  <si>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</si>
  <si>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</si>
  <si>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</si>
  <si>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</si>
  <si>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</si>
  <si>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</si>
  <si>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</si>
  <si>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</si>
  <si>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</si>
  <si>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</si>
  <si>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</si>
  <si>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</si>
  <si>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</si>
  <si>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</si>
  <si>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</si>
  <si>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</si>
  <si>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</si>
  <si>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</si>
  <si>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</si>
  <si>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</si>
  <si>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</si>
  <si>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</si>
  <si>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</si>
  <si>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</si>
  <si>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</si>
  <si>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</si>
  <si>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</si>
  <si>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</si>
  <si>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</si>
  <si>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</si>
  <si>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</si>
  <si>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</si>
  <si>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</si>
  <si>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</si>
  <si>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</si>
  <si>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</si>
  <si>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</si>
  <si>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</si>
  <si>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</si>
  <si>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</si>
  <si>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</si>
  <si>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</si>
  <si>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</si>
  <si>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</si>
  <si>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</si>
  <si>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</si>
  <si>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</si>
  <si>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</si>
  <si>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</si>
  <si>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</si>
  <si>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</si>
  <si>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</si>
  <si>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</si>
  <si>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</si>
  <si>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</si>
  <si>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</si>
  <si>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</si>
  <si>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</si>
  <si>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</si>
  <si>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</si>
  <si>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</si>
  <si>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</si>
  <si>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</si>
  <si>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</si>
  <si>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</si>
  <si>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</si>
  <si>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</si>
  <si>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</si>
  <si>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</si>
  <si>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</si>
  <si>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</si>
  <si>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</si>
  <si>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</si>
  <si>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</si>
  <si>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</si>
  <si>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</si>
  <si>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</si>
  <si>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</si>
  <si>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</si>
  <si>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</si>
  <si>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</si>
  <si>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</si>
  <si>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</si>
  <si>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</si>
  <si>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</si>
  <si>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</si>
  <si>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</si>
  <si>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</si>
  <si>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</si>
  <si>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</si>
  <si>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</si>
  <si>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</si>
  <si>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</si>
  <si>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</si>
  <si>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</si>
  <si>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</si>
  <si>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</si>
  <si>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</si>
  <si>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</si>
  <si>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</si>
  <si>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</si>
  <si>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</si>
  <si>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</si>
  <si>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</si>
  <si>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</si>
  <si>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</si>
  <si>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</si>
  <si>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</si>
  <si>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</si>
  <si>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</si>
  <si>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</si>
  <si>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</si>
  <si>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</si>
  <si>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</si>
  <si>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</si>
  <si>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</si>
  <si>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</si>
  <si>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</si>
  <si>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</si>
  <si>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</si>
  <si>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</si>
  <si>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</si>
  <si>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</si>
  <si>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</si>
  <si>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</si>
  <si>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</si>
  <si>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</si>
  <si>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</si>
  <si>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</si>
  <si>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</si>
  <si>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</si>
  <si>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</si>
  <si>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</si>
  <si>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</si>
  <si>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</si>
  <si>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</si>
  <si>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</si>
  <si>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</si>
  <si>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</si>
  <si>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</si>
  <si>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</si>
  <si>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</si>
  <si>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</si>
  <si>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</si>
  <si>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</si>
  <si>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</si>
  <si>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</si>
  <si>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</si>
  <si>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</si>
  <si>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</si>
  <si>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</si>
  <si>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</si>
  <si>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</si>
  <si>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</si>
  <si>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</si>
  <si>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</si>
  <si>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</si>
  <si>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</si>
  <si>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</si>
  <si>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</si>
  <si>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</si>
  <si>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</si>
  <si>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</si>
  <si>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</si>
  <si>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</si>
  <si>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</si>
  <si>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</si>
  <si>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</si>
  <si>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</si>
  <si>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</si>
  <si>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</si>
  <si>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</si>
  <si>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</si>
  <si>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</si>
  <si>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</si>
  <si>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</si>
  <si>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</si>
  <si>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</si>
  <si>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</si>
  <si>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</si>
  <si>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</si>
  <si>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</si>
  <si>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</si>
  <si>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</si>
  <si>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</si>
  <si>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</si>
  <si>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</si>
  <si>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</si>
  <si>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</si>
  <si>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</si>
  <si>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</si>
  <si>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</si>
  <si>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</si>
  <si>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</si>
  <si>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</si>
  <si>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</si>
  <si>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</si>
  <si>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</si>
  <si>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</si>
  <si>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</si>
  <si>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</si>
  <si>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</si>
  <si>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</si>
  <si>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</si>
  <si>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</si>
  <si>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</si>
  <si>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</si>
  <si>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</si>
  <si>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</si>
  <si>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</si>
  <si>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</si>
  <si>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</si>
  <si>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</si>
  <si>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</si>
  <si>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</si>
  <si>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</si>
  <si>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</si>
  <si>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</si>
  <si>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</si>
  <si>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</si>
  <si>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</si>
  <si>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</si>
  <si>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</si>
  <si>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</si>
  <si>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</si>
  <si>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</si>
  <si>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</si>
  <si>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</si>
  <si>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</si>
  <si>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</si>
  <si>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</si>
  <si>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</si>
  <si>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</si>
  <si>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</si>
  <si>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</si>
  <si>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</si>
  <si>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</si>
  <si>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</si>
  <si>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</si>
  <si>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</si>
  <si>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</si>
  <si>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</si>
  <si>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</si>
  <si>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</si>
  <si>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</si>
  <si>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</si>
  <si>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</si>
  <si>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</si>
  <si>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</si>
  <si>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</si>
  <si>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</si>
  <si>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</si>
  <si>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</si>
  <si>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</si>
  <si>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</si>
  <si>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</si>
  <si>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</si>
  <si>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</si>
  <si>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</si>
  <si>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</si>
  <si>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</si>
  <si>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</si>
  <si>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</si>
  <si>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</si>
  <si>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</si>
  <si>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</si>
  <si>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</si>
  <si>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</si>
  <si>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</si>
  <si>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</si>
  <si>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</si>
  <si>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</si>
  <si>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</si>
  <si>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</si>
  <si>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</si>
  <si>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</si>
  <si>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</si>
  <si>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</si>
  <si>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</si>
  <si>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</si>
  <si>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</si>
  <si>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</si>
  <si>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</si>
  <si>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</si>
  <si>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</si>
  <si>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</si>
  <si>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</si>
  <si>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</si>
  <si>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</si>
  <si>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</si>
  <si>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</si>
  <si>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</si>
  <si>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</si>
  <si>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</si>
  <si>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</si>
  <si>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</si>
  <si>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</si>
  <si>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</si>
  <si>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</si>
  <si>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</si>
  <si>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</si>
  <si>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</si>
  <si>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</si>
  <si>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</si>
  <si>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</si>
  <si>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</si>
  <si>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</si>
  <si>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</si>
  <si>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</si>
  <si>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</si>
  <si>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</si>
  <si>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</si>
  <si>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</si>
  <si>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</si>
  <si>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</si>
  <si>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</si>
  <si>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</si>
  <si>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</si>
  <si>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</si>
  <si>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</si>
  <si>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</si>
  <si>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</si>
  <si>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</si>
  <si>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</si>
  <si>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</si>
  <si>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</si>
  <si>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</si>
  <si>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</si>
  <si>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</si>
  <si>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</si>
  <si>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</si>
  <si>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</si>
  <si>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</si>
  <si>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</si>
  <si>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</si>
  <si>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</si>
  <si>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</si>
  <si>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</si>
  <si>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</si>
  <si>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</si>
  <si>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</si>
  <si>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</si>
  <si>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</si>
  <si>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</si>
  <si>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</si>
  <si>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</si>
  <si>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</si>
  <si>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</si>
  <si>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</si>
  <si>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</si>
  <si>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</si>
  <si>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</si>
  <si>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</si>
  <si>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</si>
  <si>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</si>
  <si>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</si>
  <si>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</si>
  <si>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</si>
  <si>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</si>
  <si>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</si>
  <si>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</si>
  <si>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</si>
  <si>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</si>
  <si>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</si>
  <si>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</si>
  <si>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</si>
  <si>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</si>
  <si>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</si>
  <si>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</si>
  <si>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</si>
  <si>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</si>
  <si>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</si>
  <si>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</si>
  <si>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</si>
  <si>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</si>
  <si>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</si>
  <si>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</si>
  <si>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</si>
  <si>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</si>
  <si>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</si>
  <si>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</si>
  <si>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</si>
  <si>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</si>
  <si>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</si>
  <si>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</si>
  <si>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</si>
  <si>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</si>
  <si>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</si>
  <si>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</si>
  <si>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</si>
  <si>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</si>
  <si>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</si>
  <si>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</si>
  <si>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</si>
  <si>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</si>
  <si>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</si>
  <si>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</si>
  <si>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</si>
  <si>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</si>
  <si>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</si>
  <si>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</si>
  <si>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</si>
  <si>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</si>
  <si>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</si>
  <si>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</si>
  <si>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</si>
  <si>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</si>
  <si>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</si>
  <si>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</si>
  <si>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</si>
  <si>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</si>
  <si>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</si>
  <si>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</si>
  <si>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</si>
  <si>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</si>
  <si>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</si>
  <si>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</si>
  <si>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</si>
  <si>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</si>
  <si>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</si>
  <si>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</si>
  <si>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</si>
  <si>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</si>
  <si>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</si>
  <si>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</si>
  <si>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</si>
  <si>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</si>
  <si>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</si>
  <si>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</si>
  <si>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</si>
  <si>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</si>
  <si>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</si>
  <si>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</si>
  <si>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</si>
  <si>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</si>
  <si>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</si>
  <si>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</si>
  <si>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</si>
  <si>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</si>
  <si>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</si>
  <si>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</si>
  <si>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</si>
  <si>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</si>
  <si>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</si>
  <si>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</si>
  <si>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</si>
  <si>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</si>
  <si>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</si>
  <si>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</si>
  <si>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</si>
  <si>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</si>
  <si>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</si>
  <si>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</si>
  <si>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</si>
  <si>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</si>
  <si>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</si>
  <si>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</si>
  <si>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</si>
  <si>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</si>
  <si>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</si>
  <si>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</si>
  <si>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</si>
  <si>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</si>
  <si>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</si>
  <si>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</si>
  <si>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</si>
  <si>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</si>
  <si>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</si>
  <si>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</si>
  <si>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</si>
  <si>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</si>
  <si>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</si>
  <si>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</si>
  <si>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</si>
  <si>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</si>
  <si>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</si>
  <si>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</si>
  <si>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</si>
  <si>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</si>
  <si>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</si>
  <si>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</si>
  <si>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</si>
  <si>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</si>
  <si>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</si>
  <si>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</si>
  <si>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</si>
  <si>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</si>
  <si>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</si>
  <si>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</si>
  <si>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</si>
  <si>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</si>
  <si>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</si>
  <si>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</si>
  <si>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</si>
  <si>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</si>
  <si>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</si>
  <si>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</si>
  <si>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</si>
  <si>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</si>
  <si>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</si>
  <si>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</si>
  <si>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</si>
  <si>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</si>
  <si>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</si>
  <si>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</si>
  <si>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</si>
  <si>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</si>
  <si>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</si>
  <si>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</si>
  <si>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</si>
  <si>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</si>
  <si>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</si>
  <si>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</si>
  <si>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</si>
  <si>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</si>
  <si>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</si>
  <si>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</si>
  <si>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</si>
  <si>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</si>
  <si>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</si>
  <si>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</si>
  <si>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</si>
  <si>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</si>
  <si>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</si>
  <si>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</si>
  <si>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</si>
  <si>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</si>
  <si>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</si>
  <si>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</si>
  <si>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</si>
  <si>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</si>
  <si>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</si>
  <si>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</si>
  <si>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</si>
  <si>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</si>
  <si>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</si>
  <si>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</si>
  <si>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</si>
  <si>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</si>
  <si>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</si>
  <si>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</si>
  <si>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</si>
  <si>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</si>
  <si>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</si>
  <si>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</si>
  <si>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</si>
  <si>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</si>
  <si>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</si>
  <si>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</si>
  <si>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</si>
  <si>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</si>
  <si>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</si>
  <si>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</si>
  <si>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</si>
  <si>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</si>
  <si>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</si>
  <si>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</si>
  <si>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</si>
  <si>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</si>
  <si>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</si>
  <si>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</si>
  <si>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</si>
  <si>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</si>
  <si>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</si>
  <si>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</si>
  <si>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</si>
  <si>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</si>
  <si>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</si>
  <si>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</si>
  <si>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</si>
  <si>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</si>
  <si>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</si>
  <si>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</si>
  <si>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</si>
  <si>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</si>
  <si>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</si>
  <si>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</si>
  <si>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</si>
  <si>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</si>
  <si>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</si>
  <si>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</si>
  <si>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</si>
  <si>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</si>
  <si>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</si>
  <si>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</si>
  <si>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</si>
  <si>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</si>
  <si>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</si>
  <si>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</si>
  <si>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</si>
  <si>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</si>
  <si>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</si>
  <si>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</si>
  <si>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</si>
  <si>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</si>
  <si>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</si>
  <si>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</si>
  <si>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</si>
  <si>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</si>
  <si>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</si>
  <si>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</si>
  <si>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</si>
  <si>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</si>
  <si>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</si>
  <si>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</si>
  <si>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</si>
  <si>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</si>
  <si>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</si>
  <si>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</si>
  <si>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</si>
  <si>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</si>
  <si>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</si>
  <si>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</si>
  <si>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</si>
  <si>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</si>
  <si>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</si>
  <si>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</si>
  <si>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</si>
  <si>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</si>
  <si>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</si>
  <si>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</si>
  <si>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</si>
  <si>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</si>
  <si>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</si>
  <si>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</si>
  <si>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</si>
  <si>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</si>
  <si>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</si>
  <si>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</si>
  <si>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</si>
  <si>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</si>
  <si>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</si>
  <si>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</si>
  <si>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</si>
  <si>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</si>
  <si>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</si>
  <si>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</si>
  <si>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</si>
  <si>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</si>
  <si>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</si>
  <si>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</si>
  <si>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</si>
  <si>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</si>
  <si>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</si>
  <si>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</si>
  <si>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</si>
  <si>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</si>
  <si>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</si>
  <si>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</si>
  <si>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</si>
  <si>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</si>
  <si>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</si>
  <si>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</si>
  <si>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</si>
  <si>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</si>
  <si>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</si>
  <si>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</si>
  <si>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</si>
  <si>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</si>
  <si>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</si>
  <si>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</si>
  <si>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</si>
  <si>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</si>
  <si>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</si>
  <si>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</si>
  <si>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</si>
  <si>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</si>
  <si>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</si>
  <si>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</si>
  <si>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</si>
  <si>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</si>
  <si>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</si>
  <si>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</si>
  <si>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</si>
  <si>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</si>
  <si>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</si>
  <si>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</si>
  <si>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</si>
  <si>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</si>
  <si>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</si>
  <si>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</si>
  <si>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</si>
  <si>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</si>
  <si>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</si>
  <si>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</si>
  <si>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</si>
  <si>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</si>
  <si>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</si>
  <si>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</si>
  <si>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</si>
  <si>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</si>
  <si>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</si>
  <si>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</si>
  <si>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</si>
  <si>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</si>
  <si>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</si>
  <si>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</si>
  <si>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</si>
  <si>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</si>
  <si>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</si>
  <si>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</si>
  <si>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</si>
  <si>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</si>
  <si>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</si>
  <si>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</si>
  <si>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</si>
  <si>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</si>
  <si>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</si>
  <si>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</si>
  <si>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</si>
  <si>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</si>
  <si>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</si>
  <si>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</si>
  <si>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</si>
  <si>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</si>
  <si>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</si>
  <si>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</si>
  <si>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</si>
  <si>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</si>
  <si>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</si>
  <si>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</si>
  <si>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</si>
  <si>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</si>
  <si>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</si>
  <si>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</si>
  <si>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</si>
  <si>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</si>
  <si>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</si>
  <si>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</si>
  <si>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</si>
  <si>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</si>
  <si>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</si>
  <si>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</si>
  <si>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</si>
  <si>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</si>
  <si>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</si>
  <si>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</si>
  <si>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</si>
  <si>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</si>
  <si>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</si>
  <si>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</si>
  <si>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</si>
  <si>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</si>
  <si>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</si>
  <si>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</si>
  <si>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</si>
  <si>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</si>
  <si>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</si>
  <si>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</si>
  <si>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</si>
  <si>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</si>
  <si>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</si>
  <si>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</si>
  <si>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</si>
  <si>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</si>
  <si>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</si>
  <si>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</si>
  <si>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</si>
  <si>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</si>
  <si>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</si>
  <si>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</si>
  <si>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</si>
  <si>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</si>
  <si>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</si>
  <si>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</si>
  <si>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</si>
  <si>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</si>
  <si>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</si>
  <si>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</si>
  <si>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</si>
  <si>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</si>
  <si>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</si>
  <si>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</si>
  <si>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</si>
  <si>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</si>
  <si>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</si>
  <si>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</si>
  <si>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</si>
  <si>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</si>
  <si>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</si>
  <si>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</si>
  <si>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</si>
  <si>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</si>
  <si>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</si>
  <si>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</si>
  <si>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</si>
  <si>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</si>
  <si>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</si>
  <si>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</si>
  <si>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</si>
  <si>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</si>
  <si>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</si>
  <si>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</si>
  <si>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</si>
  <si>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</si>
  <si>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</si>
  <si>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</si>
  <si>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</si>
  <si>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</si>
  <si>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</si>
  <si>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</si>
  <si>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</si>
  <si>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</si>
  <si>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</si>
  <si>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</si>
  <si>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</si>
  <si>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</si>
  <si>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</si>
  <si>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</si>
  <si>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</si>
  <si>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</si>
  <si>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</si>
  <si>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</si>
  <si>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</si>
  <si>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</si>
  <si>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</si>
  <si>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</si>
  <si>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</si>
  <si>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</si>
  <si>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</si>
  <si>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</si>
  <si>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</si>
  <si>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</si>
  <si>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</si>
  <si>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</si>
  <si>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</si>
  <si>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</si>
  <si>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</si>
  <si>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</si>
  <si>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</si>
  <si>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</si>
  <si>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</si>
  <si>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</si>
  <si>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</si>
  <si>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</si>
  <si>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</si>
  <si>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</si>
  <si>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</si>
  <si>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</si>
  <si>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</si>
  <si>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</si>
  <si>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</si>
  <si>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</si>
  <si>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</si>
  <si>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</si>
  <si>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</si>
  <si>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</si>
  <si>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</si>
  <si>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</si>
  <si>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</si>
  <si>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</si>
  <si>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</si>
  <si>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</si>
  <si>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</si>
  <si>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</si>
  <si>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</si>
  <si>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</si>
  <si>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</si>
  <si>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</si>
  <si>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</si>
  <si>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</si>
  <si>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</si>
  <si>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</si>
  <si>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</si>
  <si>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</si>
  <si>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</si>
  <si>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</si>
  <si>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</si>
  <si>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</si>
  <si>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</si>
  <si>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</si>
  <si>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</si>
  <si>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</si>
  <si>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</si>
  <si>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</si>
  <si>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</si>
  <si>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</si>
  <si>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</si>
  <si>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</si>
  <si>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</si>
  <si>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</si>
  <si>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</si>
  <si>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</si>
  <si>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</si>
  <si>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</si>
  <si>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</si>
  <si>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</si>
  <si>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</si>
  <si>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</si>
  <si>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</si>
  <si>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</si>
  <si>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</si>
  <si>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</si>
  <si>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</si>
  <si>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</si>
  <si>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</si>
  <si>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</si>
  <si>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</si>
  <si>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</si>
  <si>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</si>
  <si>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</si>
  <si>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</si>
  <si>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</si>
  <si>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</si>
  <si>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</si>
  <si>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</si>
  <si>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</si>
  <si>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</si>
  <si>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</si>
  <si>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</si>
  <si>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</si>
  <si>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</si>
  <si>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</si>
  <si>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</si>
  <si>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</si>
  <si>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</si>
  <si>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</si>
  <si>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</si>
  <si>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</si>
  <si>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</si>
  <si>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</si>
  <si>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</si>
  <si>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</si>
  <si>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</si>
  <si>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</si>
  <si>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</si>
  <si>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</si>
  <si>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</si>
  <si>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</si>
  <si>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</si>
  <si>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</si>
  <si>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</si>
  <si>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</si>
  <si>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</si>
  <si>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</si>
  <si>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</si>
  <si>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</si>
  <si>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</si>
  <si>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</si>
  <si>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</si>
  <si>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</si>
  <si>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</si>
  <si>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</si>
  <si>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</si>
  <si>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</si>
  <si>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</si>
  <si>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</si>
  <si>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</si>
  <si>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</si>
  <si>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</si>
  <si>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</si>
  <si>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</si>
  <si>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</si>
  <si>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</si>
  <si>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</si>
  <si>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</si>
  <si>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</si>
  <si>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</si>
  <si>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</si>
  <si>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</si>
  <si>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</si>
  <si>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</si>
  <si>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</si>
  <si>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</si>
  <si>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</si>
  <si>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</si>
  <si>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</si>
  <si>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</si>
  <si>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</si>
  <si>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</si>
  <si>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</si>
  <si>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</si>
  <si>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</si>
  <si>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</si>
  <si>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</si>
  <si>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</si>
  <si>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</si>
  <si>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</si>
  <si>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</si>
  <si>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</si>
  <si>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</si>
  <si>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</si>
  <si>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</si>
  <si>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</si>
  <si>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</si>
  <si>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</si>
  <si>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</si>
  <si>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</si>
  <si>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</si>
  <si>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</si>
  <si>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</si>
  <si>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</si>
  <si>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</si>
  <si>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</si>
  <si>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</si>
  <si>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</si>
  <si>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</si>
  <si>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</si>
  <si>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</si>
  <si>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</si>
  <si>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</si>
  <si>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</si>
  <si>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</si>
  <si>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</si>
  <si>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</si>
  <si>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</si>
  <si>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</si>
  <si>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</si>
  <si>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</si>
  <si>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</si>
  <si>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</si>
  <si>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</si>
  <si>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</si>
  <si>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</si>
  <si>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</si>
  <si>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</si>
  <si>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</si>
  <si>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</si>
  <si>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</si>
  <si>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</si>
  <si>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</si>
  <si>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</si>
  <si>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</si>
  <si>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</si>
  <si>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</si>
  <si>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</si>
  <si>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</si>
  <si>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</si>
  <si>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</si>
  <si>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</si>
  <si>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</si>
  <si>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</si>
  <si>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</si>
  <si>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</si>
  <si>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</si>
  <si>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</si>
  <si>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</si>
  <si>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</si>
  <si>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</si>
  <si>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</si>
  <si>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</si>
  <si>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</si>
  <si>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</si>
  <si>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</si>
  <si>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</si>
  <si>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</si>
  <si>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</si>
  <si>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</si>
  <si>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</si>
  <si>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</si>
  <si>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</si>
  <si>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</si>
  <si>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</si>
  <si>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</si>
  <si>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</si>
  <si>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</si>
  <si>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</si>
  <si>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</si>
  <si>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</si>
  <si>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</si>
  <si>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</si>
  <si>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</si>
  <si>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</si>
  <si>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</si>
  <si>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</si>
  <si>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</si>
  <si>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</si>
  <si>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</si>
  <si>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</si>
  <si>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</si>
  <si>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</si>
  <si>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</si>
  <si>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</si>
  <si>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</si>
  <si>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</si>
  <si>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</si>
  <si>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</si>
  <si>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</si>
  <si>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</si>
  <si>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</si>
  <si>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</si>
  <si>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</si>
  <si>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</si>
  <si>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</si>
  <si>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</si>
  <si>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</si>
  <si>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</si>
  <si>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</si>
  <si>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</si>
  <si>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</si>
  <si>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</si>
  <si>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</si>
  <si>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</si>
  <si>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</si>
  <si>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</si>
  <si>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</si>
  <si>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</si>
  <si>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</si>
  <si>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</si>
  <si>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</si>
  <si>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</si>
  <si>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</si>
  <si>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</si>
  <si>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</si>
  <si>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</si>
  <si>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</si>
  <si>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</si>
  <si>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</si>
  <si>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</si>
  <si>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</si>
  <si>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</si>
  <si>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</si>
  <si>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</si>
  <si>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</si>
  <si>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</si>
  <si>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</si>
  <si>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</si>
  <si>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</si>
  <si>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</si>
  <si>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</si>
  <si>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</si>
  <si>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</si>
  <si>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</si>
  <si>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</si>
  <si>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</si>
  <si>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</si>
  <si>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</si>
  <si>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</si>
  <si>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</si>
  <si>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</si>
  <si>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</si>
  <si>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</si>
  <si>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</si>
  <si>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</si>
  <si>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</si>
  <si>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</si>
  <si>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</si>
  <si>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</si>
  <si>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</si>
  <si>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</si>
  <si>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</si>
  <si>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</si>
  <si>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</si>
  <si>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</si>
  <si>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</si>
  <si>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</si>
  <si>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</si>
  <si>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</si>
  <si>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</si>
  <si>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</si>
  <si>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</si>
  <si>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</si>
  <si>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</si>
  <si>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</si>
  <si>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</si>
  <si>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</si>
  <si>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</si>
  <si>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</si>
  <si>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</si>
  <si>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</si>
  <si>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</si>
  <si>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</si>
  <si>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</si>
  <si>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</si>
  <si>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</si>
  <si>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</si>
  <si>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</si>
  <si>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</si>
  <si>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</si>
  <si>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</si>
  <si>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</si>
  <si>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</si>
  <si>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</si>
  <si>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</si>
  <si>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</si>
  <si>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</si>
  <si>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</si>
  <si>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</si>
  <si>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</si>
  <si>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</si>
  <si>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</si>
  <si>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</si>
  <si>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</si>
  <si>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</si>
  <si>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</si>
  <si>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</si>
  <si>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</si>
  <si>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</si>
  <si>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</si>
  <si>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</si>
  <si>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</si>
  <si>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</si>
  <si>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</si>
  <si>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</si>
  <si>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</si>
  <si>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</si>
  <si>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</si>
  <si>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</si>
  <si>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</si>
  <si>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</si>
  <si>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</si>
  <si>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</si>
  <si>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</si>
  <si>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</si>
  <si>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</si>
  <si>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</si>
  <si>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</si>
  <si>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</si>
  <si>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</si>
  <si>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</si>
  <si>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</si>
  <si>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</si>
  <si>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</si>
  <si>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</si>
  <si>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</si>
  <si>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</si>
  <si>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</si>
  <si>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</si>
  <si>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</si>
  <si>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</si>
  <si>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</si>
  <si>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</si>
  <si>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</si>
  <si>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</si>
  <si>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</si>
  <si>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</si>
  <si>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</si>
  <si>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</si>
  <si>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</si>
  <si>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</si>
  <si>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</si>
  <si>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</si>
  <si>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</si>
  <si>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</si>
  <si>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</si>
  <si>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</si>
  <si>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</si>
  <si>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</si>
  <si>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</si>
  <si>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</si>
  <si>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</si>
  <si>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</si>
  <si>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</si>
  <si>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</si>
  <si>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</si>
  <si>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</si>
  <si>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</si>
  <si>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</si>
  <si>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</si>
  <si>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</si>
  <si>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</si>
  <si>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</si>
  <si>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</si>
  <si>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</si>
  <si>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</si>
  <si>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</si>
  <si>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</si>
  <si>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</si>
  <si>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</si>
  <si>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</si>
  <si>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</si>
  <si>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</si>
  <si>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</si>
  <si>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</si>
  <si>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</si>
  <si>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</si>
  <si>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</si>
  <si>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</si>
  <si>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</si>
  <si>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</si>
  <si>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</si>
  <si>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</si>
  <si>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</si>
  <si>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</si>
  <si>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</si>
  <si>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</si>
  <si>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</si>
  <si>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</si>
  <si>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</si>
  <si>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</si>
  <si>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</si>
  <si>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</si>
  <si>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</si>
  <si>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</si>
  <si>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</si>
  <si>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</si>
  <si>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</si>
  <si>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</si>
  <si>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</si>
  <si>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</si>
  <si>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</si>
  <si>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</si>
  <si>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</si>
  <si>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</si>
  <si>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</si>
  <si>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</si>
  <si>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</si>
  <si>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</si>
  <si>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</si>
  <si>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</si>
  <si>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</si>
  <si>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</si>
  <si>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</si>
  <si>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</si>
  <si>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</si>
  <si>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</si>
  <si>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</si>
  <si>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</si>
  <si>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</si>
  <si>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</si>
  <si>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</si>
  <si>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</si>
  <si>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</si>
  <si>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</si>
  <si>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</si>
  <si>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</si>
  <si>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</si>
  <si>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</si>
  <si>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</si>
  <si>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</si>
  <si>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</si>
  <si>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</si>
  <si>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</si>
  <si>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</si>
  <si>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</si>
  <si>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</si>
  <si>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</si>
  <si>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</si>
  <si>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</si>
  <si>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</si>
  <si>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</si>
  <si>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</si>
  <si>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</si>
  <si>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</si>
  <si>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</si>
  <si>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</si>
  <si>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</si>
  <si>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</si>
  <si>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</si>
  <si>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</si>
  <si>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</si>
  <si>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</si>
  <si>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</si>
  <si>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</si>
  <si>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</si>
  <si>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</si>
  <si>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</si>
  <si>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</si>
  <si>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</si>
  <si>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</si>
  <si>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</si>
  <si>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</si>
  <si>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</si>
  <si>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</si>
  <si>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</si>
  <si>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</si>
  <si>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</si>
  <si>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</si>
  <si>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</si>
  <si>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</si>
  <si>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</si>
  <si>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</si>
  <si>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</si>
  <si>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</si>
  <si>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</si>
  <si>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</si>
  <si>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</si>
  <si>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</si>
  <si>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</si>
  <si>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</si>
  <si>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</si>
  <si>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</si>
  <si>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</si>
  <si>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</si>
  <si>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</si>
  <si>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</si>
  <si>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</si>
  <si>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</si>
  <si>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</si>
  <si>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</si>
  <si>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</si>
  <si>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</si>
  <si>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</si>
  <si>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</si>
  <si>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</si>
  <si>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</si>
  <si>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</si>
  <si>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</si>
  <si>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</si>
  <si>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</si>
  <si>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</si>
  <si>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</si>
  <si>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</si>
  <si>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</si>
  <si>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</si>
  <si>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</si>
  <si>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</si>
  <si>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</si>
  <si>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</si>
  <si>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</si>
  <si>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</si>
  <si>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</si>
  <si>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</si>
  <si>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</si>
  <si>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</si>
  <si>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</si>
  <si>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</si>
  <si>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</si>
  <si>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</si>
  <si>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</si>
  <si>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</si>
  <si>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</si>
  <si>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</si>
  <si>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</si>
  <si>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</si>
  <si>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</si>
  <si>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</si>
  <si>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</si>
  <si>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</si>
  <si>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</si>
  <si>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</si>
  <si>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</si>
  <si>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</si>
  <si>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</si>
  <si>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</si>
  <si>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</si>
  <si>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</si>
  <si>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</si>
  <si>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</si>
  <si>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</si>
  <si>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</si>
  <si>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</si>
  <si>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</si>
  <si>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</si>
  <si>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</si>
  <si>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</si>
  <si>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</si>
  <si>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</si>
  <si>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</si>
  <si>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</si>
  <si>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</si>
  <si>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</si>
  <si>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</si>
  <si>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</si>
  <si>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</si>
  <si>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</si>
  <si>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</si>
  <si>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</si>
  <si>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</si>
  <si>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</si>
  <si>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</si>
  <si>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</si>
  <si>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</si>
  <si>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</si>
  <si>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</si>
  <si>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</si>
  <si>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</si>
  <si>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</si>
  <si>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</si>
  <si>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</si>
  <si>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</si>
  <si>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</si>
  <si>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</si>
  <si>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</si>
  <si>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</si>
  <si>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</si>
  <si>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</si>
  <si>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</si>
  <si>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</si>
  <si>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</si>
  <si>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</si>
  <si>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</si>
  <si>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</si>
  <si>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</si>
  <si>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</si>
  <si>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</si>
  <si>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</si>
  <si>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</si>
  <si>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</si>
  <si>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</si>
  <si>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</si>
  <si>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</si>
  <si>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</si>
  <si>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</si>
  <si>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</si>
  <si>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</si>
  <si>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</si>
  <si>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</si>
  <si>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</si>
  <si>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</si>
  <si>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</si>
  <si>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</si>
  <si>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</si>
  <si>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</si>
  <si>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</si>
  <si>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</si>
  <si>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</si>
  <si>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</si>
  <si>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</si>
  <si>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</si>
  <si>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</si>
  <si>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</si>
  <si>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</si>
  <si>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</si>
  <si>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</si>
  <si>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</si>
  <si>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</si>
  <si>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</si>
  <si>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</si>
  <si>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</si>
  <si>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</si>
  <si>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</si>
  <si>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</si>
  <si>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</si>
  <si>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</si>
  <si>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</si>
  <si>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</si>
  <si>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</si>
  <si>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</si>
  <si>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</si>
  <si>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</si>
  <si>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</si>
  <si>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</si>
  <si>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</si>
  <si>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</si>
  <si>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</si>
  <si>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</si>
  <si>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</si>
  <si>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</si>
  <si>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</si>
  <si>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</si>
  <si>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</si>
  <si>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</si>
  <si>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</si>
  <si>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</si>
  <si>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</si>
  <si>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</si>
  <si>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</si>
  <si>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</si>
  <si>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</si>
  <si>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</si>
  <si>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</si>
  <si>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</si>
  <si>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</si>
  <si>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</si>
  <si>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</si>
  <si>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</si>
  <si>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</si>
  <si>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</si>
  <si>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</si>
  <si>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</si>
  <si>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</si>
  <si>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</si>
  <si>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</si>
  <si>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</si>
  <si>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</si>
  <si>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</si>
  <si>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</si>
  <si>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</si>
  <si>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</si>
  <si>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</si>
  <si>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</si>
  <si>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</si>
  <si>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</si>
  <si>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</si>
  <si>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</si>
  <si>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</si>
  <si>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</si>
  <si>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</si>
  <si>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</si>
  <si>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</si>
  <si>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</si>
  <si>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</si>
  <si>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</si>
  <si>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</si>
  <si>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</si>
  <si>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</si>
  <si>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</si>
  <si>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</si>
  <si>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</si>
  <si>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</si>
  <si>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</si>
  <si>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</si>
  <si>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</si>
  <si>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</si>
  <si>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</si>
  <si>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</si>
  <si>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</si>
  <si>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</si>
  <si>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</si>
  <si>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</si>
  <si>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</si>
  <si>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</si>
  <si>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</si>
  <si>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</si>
  <si>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</si>
  <si>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</si>
  <si>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</si>
  <si>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</si>
  <si>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</si>
  <si>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</si>
  <si>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</si>
  <si>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</si>
  <si>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</si>
  <si>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</si>
  <si>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</si>
  <si>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</si>
  <si>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</si>
  <si>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</si>
  <si>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</si>
  <si>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</si>
  <si>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</si>
  <si>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</si>
  <si>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</si>
  <si>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</si>
  <si>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</si>
  <si>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</si>
  <si>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</si>
  <si>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</si>
  <si>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</si>
  <si>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</si>
  <si>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</si>
  <si>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</si>
  <si>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</si>
  <si>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</si>
  <si>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</si>
  <si>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</si>
  <si>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</si>
  <si>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</si>
  <si>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</si>
  <si>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</si>
  <si>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</si>
  <si>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</si>
  <si>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</si>
  <si>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</si>
  <si>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</si>
  <si>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</si>
  <si>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</si>
  <si>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</si>
  <si>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</si>
  <si>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</si>
  <si>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</si>
  <si>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</si>
  <si>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</si>
  <si>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</si>
  <si>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</si>
  <si>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</si>
  <si>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</si>
  <si>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</si>
  <si>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</si>
  <si>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</si>
  <si>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</si>
  <si>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</si>
  <si>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</si>
  <si>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</si>
  <si>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</si>
  <si>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</si>
  <si>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</si>
  <si>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</si>
  <si>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</si>
  <si>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</si>
  <si>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</si>
  <si>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</si>
  <si>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</si>
  <si>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</si>
  <si>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</si>
  <si>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</si>
  <si>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</si>
  <si>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</si>
  <si>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</si>
  <si>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</si>
  <si>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</si>
  <si>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</si>
  <si>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</si>
  <si>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</si>
  <si>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</si>
  <si>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</si>
  <si>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</si>
  <si>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</si>
  <si>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</si>
  <si>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</si>
  <si>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</si>
  <si>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</si>
  <si>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</si>
  <si>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</si>
  <si>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</si>
  <si>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</si>
  <si>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</si>
  <si>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</si>
  <si>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</si>
  <si>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</si>
  <si>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</si>
  <si>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</si>
  <si>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</si>
  <si>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</si>
  <si>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</si>
  <si>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</si>
  <si>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</si>
  <si>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</si>
  <si>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</si>
  <si>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</si>
  <si>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</si>
  <si>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</si>
  <si>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</si>
  <si>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</si>
  <si>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</si>
  <si>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</si>
  <si>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</si>
  <si>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</si>
  <si>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</si>
  <si>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</si>
  <si>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</si>
  <si>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</si>
  <si>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</si>
  <si>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</si>
  <si>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</si>
  <si>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</si>
  <si>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</si>
  <si>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</si>
  <si>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</si>
  <si>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</si>
  <si>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</si>
  <si>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</si>
  <si>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</si>
  <si>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</si>
  <si>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</si>
  <si>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</si>
  <si>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</si>
  <si>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</si>
  <si>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</si>
  <si>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</si>
  <si>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</si>
  <si>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</si>
  <si>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</si>
  <si>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</si>
  <si>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</si>
  <si>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</si>
  <si>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</si>
  <si>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</si>
  <si>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</si>
  <si>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</si>
  <si>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</si>
  <si>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</si>
  <si>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</si>
  <si>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</si>
  <si>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</si>
  <si>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</si>
  <si>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</si>
  <si>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</si>
  <si>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</si>
  <si>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</si>
  <si>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</si>
  <si>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</si>
  <si>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</si>
  <si>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</si>
  <si>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</si>
  <si>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</si>
  <si>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</si>
  <si>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</si>
  <si>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</si>
  <si>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</si>
  <si>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</si>
  <si>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</si>
  <si>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</si>
  <si>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</si>
  <si>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</si>
  <si>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</si>
  <si>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</si>
  <si>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</si>
  <si>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</si>
  <si>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</si>
  <si>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</si>
  <si>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</si>
  <si>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</si>
  <si>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</si>
  <si>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</si>
  <si>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</si>
  <si>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</si>
  <si>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</si>
  <si>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</si>
  <si>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</si>
  <si>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</si>
  <si>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</si>
  <si>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</si>
  <si>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</si>
  <si>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</si>
  <si>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</si>
  <si>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</si>
  <si>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</si>
  <si>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</si>
  <si>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</si>
  <si>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</si>
  <si>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</si>
  <si>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</si>
  <si>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</si>
  <si>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</si>
  <si>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</si>
  <si>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</si>
  <si>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</si>
  <si>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</si>
  <si>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</si>
  <si>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</si>
  <si>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</si>
  <si>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</si>
  <si>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</si>
  <si>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</si>
  <si>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</si>
  <si>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</si>
  <si>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</si>
  <si>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</si>
  <si>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</si>
  <si>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</si>
  <si>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</si>
  <si>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</si>
  <si>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</si>
  <si>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</si>
  <si>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</si>
  <si>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</si>
  <si>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</si>
  <si>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</si>
  <si>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</si>
  <si>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</si>
  <si>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</si>
  <si>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</si>
  <si>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</si>
  <si>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</si>
  <si>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</si>
  <si>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</si>
  <si>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</si>
  <si>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</si>
  <si>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</si>
  <si>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</si>
  <si>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</si>
  <si>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</si>
  <si>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</si>
  <si>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</si>
  <si>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</si>
  <si>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</si>
  <si>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</si>
  <si>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</si>
  <si>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</si>
  <si>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</si>
  <si>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</si>
  <si>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</si>
  <si>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</si>
  <si>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</si>
  <si>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</si>
  <si>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</si>
  <si>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</si>
  <si>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</si>
  <si>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</si>
  <si>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</si>
  <si>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</si>
  <si>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</si>
  <si>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</si>
  <si>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</si>
  <si>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</si>
  <si>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</si>
  <si>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</si>
  <si>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</si>
  <si>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</si>
  <si>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</si>
  <si>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</si>
  <si>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</si>
  <si>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</si>
  <si>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</si>
  <si>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</si>
  <si>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</si>
  <si>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</si>
  <si>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</si>
  <si>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</si>
  <si>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</si>
  <si>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</si>
  <si>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</si>
  <si>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</si>
  <si>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</si>
  <si>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</si>
  <si>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</si>
  <si>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</si>
  <si>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</si>
  <si>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</si>
  <si>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</si>
  <si>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</si>
  <si>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</si>
  <si>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</si>
  <si>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</si>
  <si>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</si>
  <si>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</si>
  <si>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</si>
  <si>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</si>
  <si>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</si>
  <si>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</si>
  <si>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</si>
  <si>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</si>
  <si>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</si>
  <si>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</si>
  <si>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</si>
  <si>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</si>
  <si>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</si>
  <si>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</si>
  <si>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</si>
  <si>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</si>
  <si>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</si>
  <si>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</si>
  <si>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</si>
  <si>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</si>
  <si>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</si>
  <si>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</si>
  <si>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</si>
  <si>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</si>
  <si>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</si>
  <si>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</si>
  <si>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</si>
  <si>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</si>
  <si>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</si>
  <si>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</si>
  <si>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</si>
  <si>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</si>
  <si>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</si>
  <si>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</si>
  <si>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</si>
  <si>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</si>
  <si>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</si>
  <si>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</si>
  <si>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</si>
  <si>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</si>
  <si>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</si>
  <si>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</si>
  <si>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</si>
  <si>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</si>
  <si>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</si>
  <si>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</si>
  <si>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</si>
  <si>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</si>
  <si>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</si>
  <si>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</si>
  <si>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</si>
  <si>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</si>
  <si>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</si>
  <si>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</si>
  <si>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</si>
  <si>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</si>
  <si>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</si>
  <si>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</si>
  <si>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</si>
  <si>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</si>
  <si>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</si>
  <si>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</si>
  <si>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</si>
  <si>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</si>
  <si>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</si>
  <si>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</si>
  <si>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</si>
  <si>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</si>
  <si>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</si>
  <si>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</si>
  <si>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</si>
  <si>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</si>
  <si>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</si>
  <si>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</si>
  <si>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</si>
  <si>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</si>
  <si>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</si>
  <si>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</si>
  <si>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</si>
  <si>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</si>
  <si>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</si>
  <si>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</si>
  <si>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</si>
  <si>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</si>
  <si>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</si>
  <si>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</si>
  <si>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</si>
  <si>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</si>
  <si>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</si>
  <si>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</si>
  <si>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</si>
  <si>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</si>
  <si>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</si>
  <si>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</si>
  <si>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</si>
  <si>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</si>
  <si>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</si>
  <si>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</si>
  <si>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</si>
  <si>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</si>
  <si>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</si>
  <si>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</si>
  <si>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</si>
  <si>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</si>
  <si>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</si>
  <si>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</si>
  <si>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</si>
  <si>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</si>
  <si>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</si>
  <si>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</si>
  <si>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</si>
  <si>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</si>
  <si>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</si>
  <si>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</si>
  <si>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</si>
  <si>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</si>
  <si>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</si>
  <si>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</si>
  <si>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</si>
  <si>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</si>
  <si>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</si>
  <si>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</si>
  <si>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</si>
  <si>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</si>
  <si>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</si>
  <si>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</si>
  <si>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</si>
  <si>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</si>
  <si>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</si>
  <si>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</si>
  <si>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</si>
  <si>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</si>
  <si>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</si>
  <si>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</si>
  <si>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</si>
  <si>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</si>
  <si>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</si>
  <si>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</si>
  <si>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</si>
  <si>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</si>
  <si>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</si>
  <si>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</si>
  <si>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</si>
  <si>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</si>
  <si>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</si>
  <si>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</si>
  <si>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</si>
  <si>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</si>
  <si>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</si>
  <si>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</si>
  <si>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</si>
  <si>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</si>
  <si>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</si>
  <si>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</si>
  <si>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</si>
  <si>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</si>
  <si>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</si>
  <si>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</si>
  <si>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</si>
  <si>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</si>
  <si>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</si>
  <si>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</si>
  <si>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</si>
  <si>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</si>
  <si>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</si>
  <si>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</si>
  <si>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</si>
  <si>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</si>
  <si>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</si>
  <si>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</si>
  <si>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</si>
  <si>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</si>
  <si>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</si>
  <si>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</si>
  <si>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</si>
  <si>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</si>
  <si>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</si>
  <si>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</si>
  <si>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</si>
  <si>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</si>
  <si>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</si>
  <si>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</si>
  <si>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</si>
  <si>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</si>
  <si>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</si>
  <si>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</si>
  <si>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</si>
  <si>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</si>
  <si>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</si>
  <si>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</si>
  <si>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</si>
  <si>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</si>
  <si>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</si>
  <si>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</si>
  <si>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</si>
  <si>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</si>
  <si>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</si>
  <si>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</si>
  <si>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</si>
  <si>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</si>
  <si>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</si>
  <si>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</si>
  <si>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</si>
  <si>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</si>
  <si>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</si>
  <si>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</si>
  <si>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</si>
  <si>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</si>
  <si>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</si>
  <si>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</si>
  <si>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</si>
  <si>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</si>
  <si>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</si>
  <si>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</si>
  <si>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</si>
  <si>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</si>
  <si>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</si>
  <si>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</si>
  <si>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</si>
  <si>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</si>
  <si>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</si>
  <si>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</si>
  <si>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</si>
  <si>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</si>
  <si>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</si>
  <si>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</si>
  <si>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</si>
  <si>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</si>
  <si>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</si>
  <si>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</si>
  <si>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</si>
  <si>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</si>
  <si>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</si>
  <si>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</si>
  <si>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</si>
  <si>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</si>
  <si>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</si>
  <si>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</si>
  <si>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</si>
  <si>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</si>
  <si>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</si>
  <si>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</si>
  <si>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</si>
  <si>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</si>
  <si>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</si>
  <si>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</si>
  <si>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</si>
  <si>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</si>
  <si>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</si>
  <si>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</si>
  <si>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</si>
  <si>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</si>
  <si>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</si>
  <si>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</si>
  <si>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</si>
  <si>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</si>
  <si>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</si>
  <si>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</si>
  <si>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</si>
  <si>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</si>
  <si>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</si>
  <si>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</si>
  <si>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</si>
  <si>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</si>
  <si>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</si>
  <si>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</si>
  <si>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</si>
  <si>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</si>
  <si>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</si>
  <si>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</si>
  <si>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</si>
  <si>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</si>
  <si>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</si>
  <si>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</si>
  <si>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</si>
  <si>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</si>
  <si>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</si>
  <si>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</si>
  <si>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</si>
  <si>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</si>
  <si>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</si>
  <si>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</si>
  <si>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</si>
  <si>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</si>
  <si>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</si>
  <si>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</si>
  <si>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</si>
  <si>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</si>
  <si>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</si>
  <si>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</si>
  <si>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</si>
  <si>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</si>
  <si>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</si>
  <si>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</si>
  <si>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</si>
  <si>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</si>
  <si>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</si>
  <si>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</si>
  <si>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</si>
  <si>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</si>
  <si>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</si>
  <si>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</si>
  <si>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</si>
  <si>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</si>
  <si>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</si>
  <si>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</si>
  <si>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</si>
  <si>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</si>
  <si>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</si>
  <si>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</si>
  <si>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</si>
  <si>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</si>
  <si>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</si>
  <si>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</si>
  <si>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</si>
  <si>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</si>
  <si>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</si>
  <si>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</si>
  <si>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</si>
  <si>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</si>
  <si>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</si>
  <si>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</si>
  <si>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</si>
  <si>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</si>
  <si>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</si>
  <si>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</si>
  <si>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</si>
  <si>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</si>
  <si>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</si>
  <si>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</si>
  <si>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</si>
  <si>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</si>
  <si>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</si>
  <si>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</si>
  <si>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</si>
  <si>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</si>
  <si>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</si>
  <si>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</si>
  <si>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</si>
  <si>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</si>
  <si>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</si>
  <si>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</si>
  <si>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</si>
  <si>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</si>
  <si>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</si>
  <si>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</si>
  <si>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</si>
  <si>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</si>
  <si>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</si>
  <si>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</si>
  <si>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</si>
  <si>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</si>
  <si>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</si>
  <si>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</si>
  <si>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</si>
  <si>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</si>
  <si>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</si>
  <si>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</si>
  <si>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</si>
  <si>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</si>
  <si>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</si>
  <si>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</si>
  <si>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</si>
  <si>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</si>
  <si>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</si>
  <si>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</si>
  <si>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</si>
  <si>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</si>
  <si>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</si>
  <si>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</si>
  <si>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</si>
  <si>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</si>
  <si>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</si>
  <si>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</si>
  <si>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</si>
  <si>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</si>
  <si>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</si>
  <si>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</si>
  <si>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</si>
  <si>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</si>
  <si>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</si>
  <si>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</si>
  <si>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</si>
  <si>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</si>
  <si>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</si>
  <si>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</si>
  <si>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</si>
  <si>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</si>
  <si>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</si>
  <si>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</si>
  <si>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</si>
  <si>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</si>
  <si>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</si>
  <si>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</si>
  <si>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</si>
  <si>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</si>
  <si>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</si>
  <si>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</si>
  <si>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</si>
  <si>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</si>
  <si>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</si>
  <si>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</si>
  <si>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</si>
  <si>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</si>
  <si>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</si>
  <si>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</si>
  <si>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</si>
  <si>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</si>
  <si>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</si>
  <si>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</si>
  <si>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</si>
  <si>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</si>
  <si>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</si>
  <si>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</si>
  <si>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</si>
  <si>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</si>
  <si>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</si>
  <si>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</si>
  <si>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</si>
  <si>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</si>
  <si>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</si>
  <si>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</si>
  <si>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</si>
  <si>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</si>
  <si>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</si>
  <si>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</si>
  <si>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</si>
  <si>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</si>
  <si>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</si>
  <si>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</si>
  <si>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</si>
  <si>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</si>
  <si>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</si>
  <si>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</si>
  <si>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</si>
  <si>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</si>
  <si>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</si>
  <si>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</si>
  <si>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</si>
  <si>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</si>
  <si>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</si>
  <si>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</si>
  <si>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</si>
  <si>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</si>
  <si>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</si>
  <si>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</si>
  <si>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</si>
  <si>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</si>
  <si>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</si>
  <si>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</si>
  <si>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</si>
  <si>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</si>
  <si>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</si>
  <si>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</si>
  <si>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</si>
  <si>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</si>
  <si>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</si>
  <si>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</si>
  <si>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</si>
  <si>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</si>
  <si>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</si>
  <si>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</si>
  <si>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</si>
  <si>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</si>
  <si>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</si>
  <si>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</si>
  <si>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</si>
  <si>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</si>
  <si>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</si>
  <si>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</si>
  <si>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</si>
  <si>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</si>
  <si>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</si>
  <si>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</si>
  <si>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</si>
  <si>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</si>
  <si>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</si>
  <si>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</si>
  <si>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</si>
  <si>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</si>
  <si>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</si>
  <si>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</si>
  <si>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</si>
  <si>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</si>
  <si>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</si>
  <si>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</si>
  <si>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</si>
  <si>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</si>
  <si>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</si>
  <si>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</si>
  <si>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</si>
  <si>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</si>
  <si>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</si>
  <si>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</si>
  <si>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</si>
  <si>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</si>
  <si>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</si>
  <si>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</si>
  <si>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</si>
  <si>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</si>
  <si>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</si>
  <si>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</si>
  <si>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</si>
  <si>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</si>
  <si>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</si>
  <si>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</si>
  <si>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</si>
  <si>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</si>
  <si>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</si>
  <si>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</si>
  <si>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</si>
  <si>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</si>
  <si>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</si>
  <si>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</si>
  <si>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</si>
  <si>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</si>
  <si>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</si>
  <si>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</si>
  <si>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</si>
  <si>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</si>
  <si>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</si>
  <si>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</si>
  <si>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</si>
  <si>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</si>
  <si>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</si>
  <si>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</si>
  <si>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</si>
  <si>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</si>
  <si>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</si>
  <si>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</si>
  <si>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</si>
  <si>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</si>
  <si>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</si>
  <si>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</si>
  <si>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</si>
  <si>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</si>
  <si>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</si>
  <si>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</si>
  <si>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</si>
  <si>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</si>
  <si>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</si>
  <si>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</si>
  <si>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</si>
  <si>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</si>
  <si>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</si>
  <si>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</si>
  <si>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</si>
  <si>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</si>
  <si>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</si>
  <si>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</si>
  <si>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</si>
  <si>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</si>
  <si>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</si>
  <si>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</si>
  <si>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</si>
  <si>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</si>
  <si>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</si>
  <si>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</si>
  <si>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</si>
  <si>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</si>
  <si>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</si>
  <si>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</si>
  <si>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</si>
  <si>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</si>
  <si>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</si>
  <si>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</si>
  <si>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</si>
  <si>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</si>
  <si>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</si>
  <si>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</si>
  <si>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</si>
  <si>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</si>
  <si>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</si>
  <si>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</si>
  <si>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</si>
  <si>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</si>
  <si>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</si>
  <si>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</si>
  <si>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</si>
  <si>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</si>
  <si>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</si>
  <si>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</si>
  <si>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</si>
  <si>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</si>
  <si>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</si>
  <si>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</si>
  <si>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</si>
  <si>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</si>
  <si>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</si>
  <si>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</si>
  <si>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</si>
  <si>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</si>
  <si>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</si>
  <si>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</si>
  <si>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</si>
  <si>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</si>
  <si>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</si>
  <si>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</si>
  <si>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</si>
  <si>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</si>
  <si>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</si>
  <si>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</si>
  <si>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</si>
  <si>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</si>
  <si>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</si>
  <si>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</si>
  <si>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</si>
  <si>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</si>
  <si>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</si>
  <si>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</si>
  <si>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</si>
  <si>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</si>
  <si>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</si>
  <si>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</si>
  <si>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</si>
  <si>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</si>
  <si>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</si>
  <si>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</si>
  <si>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</si>
  <si>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</si>
  <si>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</si>
  <si>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</si>
  <si>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</si>
  <si>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</si>
  <si>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</si>
  <si>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</si>
  <si>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</si>
  <si>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</si>
  <si>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</si>
  <si>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</si>
  <si>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</si>
  <si>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</si>
  <si>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</si>
  <si>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</si>
  <si>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</si>
  <si>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</si>
  <si>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</si>
  <si>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</si>
  <si>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</si>
  <si>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</si>
  <si>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</si>
  <si>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</si>
  <si>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</si>
  <si>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</si>
  <si>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</si>
  <si>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</si>
  <si>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</si>
  <si>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</si>
  <si>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</si>
  <si>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</si>
  <si>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</si>
  <si>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</si>
  <si>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</si>
  <si>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</si>
  <si>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</si>
  <si>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</si>
  <si>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</si>
  <si>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</si>
  <si>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</si>
  <si>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</si>
  <si>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</si>
  <si>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</si>
  <si>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</si>
  <si>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</si>
  <si>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</si>
  <si>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</si>
  <si>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</si>
  <si>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</si>
  <si>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</si>
  <si>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</si>
  <si>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</si>
  <si>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</si>
  <si>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</si>
  <si>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</si>
  <si>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</si>
  <si>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</si>
  <si>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</si>
  <si>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</si>
  <si>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</si>
  <si>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</si>
  <si>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</si>
  <si>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</si>
  <si>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</si>
  <si>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</si>
  <si>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</si>
  <si>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</si>
  <si>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</si>
  <si>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</si>
  <si>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</si>
  <si>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</si>
  <si>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</si>
  <si>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</si>
  <si>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</si>
  <si>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</si>
  <si>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</si>
  <si>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</si>
  <si>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</si>
  <si>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</si>
  <si>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</si>
  <si>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</si>
  <si>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</si>
  <si>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</si>
  <si>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</si>
  <si>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</si>
  <si>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</si>
  <si>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</si>
  <si>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</si>
  <si>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</si>
  <si>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</si>
  <si>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</si>
  <si>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</si>
  <si>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</si>
  <si>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</si>
  <si>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</si>
  <si>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</si>
  <si>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</si>
  <si>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</si>
  <si>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</si>
  <si>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</si>
  <si>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</si>
  <si>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</si>
  <si>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</si>
  <si>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</si>
  <si>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</si>
  <si>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</si>
  <si>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</si>
  <si>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</si>
  <si>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</si>
  <si>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</si>
  <si>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</si>
  <si>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</si>
  <si>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</si>
  <si>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</si>
  <si>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</si>
  <si>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</si>
  <si>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</si>
  <si>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</si>
  <si>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</si>
  <si>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</si>
  <si>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</si>
  <si>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</si>
  <si>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</si>
  <si>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</si>
  <si>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</si>
  <si>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</si>
  <si>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</si>
  <si>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</si>
  <si>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</si>
  <si>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</si>
  <si>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</si>
  <si>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</si>
  <si>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</si>
  <si>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</si>
  <si>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</si>
  <si>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</si>
  <si>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</si>
  <si>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</si>
  <si>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</si>
  <si>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</si>
  <si>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</si>
  <si>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</si>
  <si>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</si>
  <si>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</si>
  <si>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</si>
  <si>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</si>
  <si>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</si>
  <si>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</si>
  <si>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</si>
  <si>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</si>
  <si>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</si>
  <si>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</si>
  <si>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</si>
  <si>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</si>
  <si>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</si>
  <si>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</si>
  <si>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</si>
  <si>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</si>
  <si>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</si>
  <si>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</si>
  <si>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</si>
  <si>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</si>
  <si>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</si>
  <si>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</si>
  <si>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</si>
  <si>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</si>
  <si>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</si>
  <si>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</si>
  <si>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</si>
  <si>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</si>
  <si>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</si>
  <si>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</si>
  <si>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</si>
  <si>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</si>
  <si>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</si>
  <si>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</si>
  <si>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</si>
  <si>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</si>
  <si>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</si>
  <si>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</si>
  <si>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</si>
  <si>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</si>
  <si>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</si>
  <si>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</si>
  <si>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</si>
  <si>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</si>
  <si>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</si>
  <si>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</si>
  <si>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</si>
  <si>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</si>
  <si>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</si>
  <si>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</si>
  <si>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</si>
  <si>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</si>
  <si>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</si>
  <si>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</si>
  <si>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</si>
  <si>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</si>
  <si>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</si>
  <si>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</si>
  <si>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</si>
  <si>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</si>
  <si>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</si>
  <si>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</si>
  <si>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</si>
  <si>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</si>
  <si>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</si>
  <si>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</si>
  <si>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</si>
  <si>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</si>
  <si>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</si>
  <si>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</si>
  <si>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</si>
  <si>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</si>
  <si>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</si>
  <si>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</si>
  <si>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</si>
  <si>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</si>
  <si>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</si>
  <si>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</si>
  <si>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</si>
  <si>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</si>
  <si>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</si>
  <si>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</si>
  <si>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</si>
  <si>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</si>
  <si>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</si>
  <si>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</si>
  <si>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</si>
  <si>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</si>
  <si>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</si>
  <si>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</si>
  <si>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</si>
  <si>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</si>
  <si>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</si>
  <si>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</si>
  <si>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</si>
  <si>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</si>
  <si>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</si>
  <si>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</si>
  <si>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</si>
  <si>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</si>
  <si>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</si>
  <si>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</si>
  <si>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</si>
  <si>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</si>
  <si>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</si>
  <si>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</si>
  <si>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</si>
  <si>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</si>
  <si>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</si>
  <si>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</si>
  <si>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</si>
  <si>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</si>
  <si>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</si>
  <si>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</si>
  <si>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</si>
  <si>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</si>
  <si>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</si>
  <si>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</si>
  <si>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</si>
  <si>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</si>
  <si>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</si>
  <si>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</si>
  <si>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</si>
  <si>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</si>
  <si>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</si>
  <si>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</si>
  <si>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</si>
  <si>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</si>
  <si>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</si>
  <si>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</si>
  <si>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</si>
  <si>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</si>
  <si>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</si>
  <si>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</si>
  <si>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</si>
  <si>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</si>
  <si>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</si>
  <si>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</si>
  <si>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</si>
  <si>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</si>
  <si>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</si>
  <si>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</si>
  <si>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</si>
  <si>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</si>
  <si>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</si>
  <si>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</si>
  <si>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</si>
  <si>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</si>
  <si>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</si>
  <si>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</si>
  <si>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</si>
  <si>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</si>
  <si>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</si>
  <si>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</si>
  <si>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</si>
  <si>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</si>
  <si>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</si>
  <si>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</si>
  <si>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</si>
  <si>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</si>
  <si>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</si>
  <si>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</si>
  <si>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</si>
  <si>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</si>
  <si>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</si>
  <si>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</si>
  <si>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</si>
  <si>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</si>
  <si>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</si>
  <si>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</si>
  <si>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</si>
  <si>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</si>
  <si>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</si>
  <si>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</si>
  <si>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</si>
  <si>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</si>
  <si>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</si>
  <si>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</si>
  <si>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</si>
  <si>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</si>
  <si>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</si>
  <si>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</si>
  <si>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</si>
  <si>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</si>
  <si>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</si>
  <si>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</si>
  <si>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</si>
  <si>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</si>
  <si>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</si>
  <si>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</si>
  <si>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</si>
  <si>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</si>
  <si>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</si>
  <si>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</si>
  <si>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</si>
  <si>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</si>
  <si>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</si>
  <si>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</si>
  <si>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</si>
  <si>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</si>
  <si>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</si>
  <si>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</si>
  <si>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</si>
  <si>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</si>
  <si>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</si>
  <si>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</si>
  <si>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</si>
  <si>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</si>
  <si>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</si>
  <si>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</si>
  <si>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</si>
  <si>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</si>
  <si>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</si>
  <si>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</si>
  <si>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</si>
  <si>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</si>
  <si>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</si>
  <si>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</si>
  <si>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</si>
  <si>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</si>
  <si>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</si>
  <si>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</si>
  <si>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</si>
  <si>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</si>
  <si>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</si>
  <si>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</si>
  <si>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</si>
  <si>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</si>
  <si>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</si>
  <si>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</si>
  <si>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</si>
  <si>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</si>
  <si>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</si>
  <si>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</si>
  <si>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</si>
  <si>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</si>
  <si>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</si>
  <si>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</si>
  <si>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</si>
  <si>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</si>
  <si>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</si>
  <si>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</si>
  <si>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</si>
  <si>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</si>
  <si>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</si>
  <si>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</si>
  <si>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</si>
  <si>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</si>
  <si>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</si>
  <si>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</si>
  <si>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</si>
  <si>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</si>
  <si>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</si>
  <si>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</si>
  <si>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</si>
  <si>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</si>
  <si>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</si>
  <si>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</si>
  <si>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</si>
  <si>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</si>
  <si>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</si>
  <si>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</si>
  <si>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</si>
  <si>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</si>
  <si>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</si>
  <si>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</si>
  <si>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</si>
  <si>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</si>
  <si>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</si>
  <si>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</si>
  <si>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</si>
  <si>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</si>
  <si>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</si>
  <si>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</si>
  <si>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</si>
  <si>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</si>
  <si>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</si>
  <si>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</si>
  <si>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</si>
  <si>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</si>
  <si>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</si>
  <si>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</si>
  <si>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</si>
  <si>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</si>
  <si>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</si>
  <si>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</si>
  <si>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</si>
  <si>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</si>
  <si>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</si>
  <si>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</si>
  <si>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</si>
  <si>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</si>
  <si>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</si>
  <si>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</si>
  <si>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</si>
  <si>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</si>
  <si>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</si>
  <si>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</si>
  <si>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</si>
  <si>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</si>
  <si>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</si>
  <si>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</si>
  <si>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</si>
  <si>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</si>
  <si>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</si>
  <si>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</si>
  <si>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</si>
  <si>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</si>
  <si>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</si>
  <si>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</si>
  <si>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</si>
  <si>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</si>
  <si>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</si>
  <si>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</si>
  <si>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</si>
  <si>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</si>
  <si>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</si>
  <si>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</si>
  <si>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</si>
  <si>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</si>
  <si>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</si>
  <si>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</si>
  <si>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</si>
  <si>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</si>
  <si>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</si>
  <si>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</si>
  <si>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</si>
  <si>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</si>
  <si>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</si>
  <si>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</si>
  <si>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</si>
  <si>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</si>
  <si>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</si>
  <si>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</si>
  <si>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</si>
  <si>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</si>
  <si>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</si>
  <si>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</si>
  <si>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</si>
  <si>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</si>
  <si>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</si>
  <si>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</si>
  <si>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</si>
  <si>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</si>
  <si>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</si>
  <si>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</si>
  <si>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</si>
  <si>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</si>
  <si>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</si>
  <si>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</si>
  <si>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</si>
  <si>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</si>
  <si>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</si>
  <si>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</si>
  <si>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</si>
  <si>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</si>
  <si>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</si>
  <si>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</si>
  <si>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</si>
  <si>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</si>
  <si>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</si>
  <si>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</si>
  <si>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</si>
  <si>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</si>
  <si>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</si>
  <si>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</si>
  <si>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</si>
  <si>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</si>
  <si>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</si>
  <si>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</si>
  <si>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</si>
  <si>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</si>
  <si>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</si>
  <si>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</si>
  <si>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</si>
  <si>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</si>
  <si>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</si>
  <si>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</si>
  <si>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</si>
  <si>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</si>
  <si>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</si>
  <si>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</si>
  <si>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</si>
  <si>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</si>
  <si>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</si>
  <si>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</si>
  <si>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</si>
  <si>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</si>
  <si>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</si>
  <si>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</si>
  <si>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</si>
  <si>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</si>
  <si>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</si>
  <si>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</si>
  <si>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</si>
  <si>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</si>
  <si>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</si>
  <si>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</si>
  <si>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</si>
  <si>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</si>
  <si>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</si>
  <si>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</si>
  <si>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</si>
  <si>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</si>
  <si>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</si>
  <si>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</si>
  <si>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</si>
  <si>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</si>
  <si>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</si>
  <si>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</si>
  <si>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</si>
  <si>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</si>
  <si>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</si>
  <si>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</si>
  <si>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</si>
  <si>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</si>
  <si>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</si>
  <si>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</si>
  <si>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</si>
  <si>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</si>
  <si>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</si>
  <si>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</si>
  <si>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</si>
  <si>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</si>
  <si>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</si>
  <si>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</si>
  <si>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</si>
  <si>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</si>
  <si>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</si>
  <si>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</si>
  <si>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</si>
  <si>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</si>
  <si>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</si>
  <si>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</si>
  <si>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</si>
  <si>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</si>
  <si>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</si>
  <si>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</si>
  <si>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</si>
  <si>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</si>
  <si>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</si>
  <si>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</si>
  <si>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</si>
  <si>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</si>
  <si>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</si>
  <si>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</si>
  <si>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</si>
  <si>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</si>
  <si>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</si>
  <si>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</si>
  <si>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</si>
  <si>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</si>
  <si>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</si>
  <si>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</si>
  <si>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</si>
  <si>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</si>
  <si>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</si>
  <si>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</si>
  <si>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</si>
  <si>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</si>
  <si>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</si>
  <si>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</si>
  <si>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</si>
  <si>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</si>
  <si>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</si>
  <si>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</si>
  <si>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</si>
  <si>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</si>
  <si>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</si>
  <si>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</si>
  <si>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</si>
  <si>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</si>
  <si>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</si>
  <si>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</si>
  <si>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</si>
  <si>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</si>
  <si>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</si>
  <si>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</si>
  <si>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</si>
  <si>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</si>
  <si>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</si>
  <si>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</si>
  <si>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</si>
  <si>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</si>
  <si>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</si>
  <si>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</si>
  <si>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</si>
  <si>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</si>
  <si>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</si>
  <si>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</si>
  <si>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</si>
  <si>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</si>
  <si>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</si>
  <si>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</si>
  <si>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</si>
  <si>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</si>
  <si>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</si>
  <si>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</si>
  <si>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</si>
  <si>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</si>
  <si>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</si>
  <si>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</si>
  <si>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</si>
  <si>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</si>
  <si>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</si>
  <si>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</si>
  <si>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</si>
  <si>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</si>
  <si>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</si>
  <si>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</si>
  <si>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</si>
  <si>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</si>
  <si>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</si>
  <si>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</si>
  <si>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</si>
  <si>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</si>
  <si>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</si>
  <si>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</si>
  <si>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</si>
  <si>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</si>
  <si>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</si>
  <si>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</si>
  <si>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</si>
  <si>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</si>
  <si>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</si>
  <si>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</si>
  <si>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</si>
  <si>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</si>
  <si>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</si>
  <si>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</si>
  <si>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</si>
  <si>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</si>
  <si>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</si>
  <si>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</si>
  <si>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</si>
  <si>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</si>
  <si>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</si>
  <si>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</si>
  <si>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</si>
  <si>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</si>
  <si>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</si>
  <si>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</si>
  <si>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</si>
  <si>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</si>
  <si>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</si>
  <si>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</si>
  <si>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</si>
  <si>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</si>
  <si>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</si>
  <si>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</si>
  <si>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</si>
  <si>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</si>
  <si>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</si>
  <si>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</si>
  <si>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</si>
  <si>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</si>
  <si>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</si>
  <si>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</si>
  <si>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</si>
  <si>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</si>
  <si>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</si>
  <si>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</si>
  <si>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</si>
  <si>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</si>
  <si>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</si>
  <si>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</si>
  <si>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</si>
  <si>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</si>
  <si>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</si>
  <si>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</si>
  <si>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</si>
  <si>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</si>
  <si>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</si>
  <si>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</si>
  <si>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</si>
  <si>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</si>
  <si>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</si>
  <si>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</si>
  <si>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</si>
  <si>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</si>
  <si>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</si>
  <si>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</si>
  <si>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</si>
  <si>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</si>
  <si>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</si>
  <si>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</si>
  <si>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</si>
  <si>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</si>
  <si>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</si>
  <si>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</si>
  <si>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</si>
  <si>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</si>
  <si>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</si>
  <si>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</si>
  <si>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</si>
  <si>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</si>
  <si>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</si>
  <si>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</si>
  <si>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</si>
  <si>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</si>
  <si>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</si>
  <si>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</si>
  <si>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</si>
  <si>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</si>
  <si>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</si>
  <si>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</si>
  <si>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</si>
  <si>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</si>
  <si>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</si>
  <si>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</si>
  <si>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</si>
  <si>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</si>
  <si>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</si>
  <si>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</si>
  <si>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</si>
  <si>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</si>
  <si>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</si>
  <si>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</si>
  <si>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</si>
  <si>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</si>
  <si>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</si>
  <si>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</si>
  <si>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</si>
  <si>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</si>
  <si>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</si>
  <si>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</si>
  <si>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</si>
  <si>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</si>
  <si>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</si>
  <si>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</si>
  <si>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</si>
  <si>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</si>
  <si>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</si>
  <si>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</si>
  <si>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</si>
  <si>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</si>
  <si>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</si>
  <si>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</si>
  <si>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</si>
  <si>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</si>
  <si>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</si>
  <si>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</si>
  <si>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</si>
  <si>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</si>
  <si>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</si>
  <si>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</si>
  <si>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</si>
  <si>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</si>
  <si>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</si>
  <si>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</si>
  <si>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</si>
  <si>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</si>
  <si>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</si>
  <si>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</si>
  <si>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</si>
  <si>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</si>
  <si>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</si>
  <si>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</si>
  <si>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</si>
  <si>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</si>
  <si>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</si>
  <si>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</si>
  <si>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</si>
  <si>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</si>
  <si>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</si>
  <si>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</si>
  <si>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</si>
  <si>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</si>
  <si>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</si>
  <si>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</si>
  <si>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</si>
  <si>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</si>
  <si>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</si>
  <si>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</si>
  <si>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</si>
  <si>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</si>
  <si>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</si>
  <si>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</si>
  <si>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</si>
  <si>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</si>
  <si>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</si>
  <si>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</si>
  <si>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</si>
  <si>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</si>
  <si>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</si>
  <si>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</si>
  <si>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</si>
  <si>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</si>
  <si>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</si>
  <si>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</si>
  <si>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</si>
  <si>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</si>
  <si>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</si>
  <si>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</si>
  <si>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</si>
  <si>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</si>
  <si>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</si>
  <si>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</si>
  <si>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</si>
  <si>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</si>
  <si>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</si>
  <si>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</si>
  <si>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</si>
  <si>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</si>
  <si>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</si>
  <si>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</si>
  <si>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</si>
  <si>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</si>
  <si>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</si>
  <si>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</si>
  <si>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</si>
  <si>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</si>
  <si>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</si>
  <si>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</si>
  <si>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</si>
  <si>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</si>
  <si>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</si>
  <si>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</si>
  <si>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</si>
  <si>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</si>
  <si>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</si>
  <si>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</si>
  <si>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</si>
  <si>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</si>
  <si>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</si>
  <si>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</si>
  <si>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</si>
  <si>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</si>
  <si>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</si>
  <si>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</si>
  <si>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</si>
  <si>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</si>
  <si>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</si>
  <si>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</si>
  <si>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</si>
  <si>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</si>
  <si>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</si>
  <si>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</si>
  <si>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</si>
  <si>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</si>
  <si>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</si>
  <si>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</si>
  <si>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</si>
  <si>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</si>
  <si>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</si>
  <si>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</si>
  <si>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</si>
  <si>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</si>
  <si>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</si>
  <si>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</si>
  <si>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</si>
  <si>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</si>
  <si>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</si>
  <si>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</si>
  <si>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</si>
  <si>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</si>
  <si>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</si>
  <si>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</si>
  <si>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</si>
  <si>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</si>
  <si>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</si>
  <si>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</si>
  <si>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</si>
  <si>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</si>
  <si>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</si>
  <si>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</si>
  <si>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</si>
  <si>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</si>
  <si>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</si>
  <si>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</si>
  <si>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</si>
  <si>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</si>
  <si>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</si>
  <si>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</si>
  <si>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</si>
  <si>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</si>
  <si>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</si>
  <si>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</si>
  <si>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</si>
  <si>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</si>
  <si>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</si>
  <si>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</si>
  <si>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</si>
  <si>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</si>
  <si>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</si>
  <si>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</si>
  <si>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</si>
  <si>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</si>
  <si>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</si>
  <si>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</si>
  <si>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</si>
  <si>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</si>
  <si>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</si>
  <si>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</si>
  <si>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</si>
  <si>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</si>
  <si>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</si>
  <si>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</si>
  <si>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</si>
  <si>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</si>
  <si>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</si>
  <si>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</si>
  <si>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</si>
  <si>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</si>
  <si>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</si>
  <si>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</si>
  <si>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</si>
  <si>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</si>
  <si>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</si>
  <si>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</si>
  <si>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</si>
  <si>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</si>
  <si>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</si>
  <si>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</si>
  <si>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</si>
  <si>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</si>
  <si>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</si>
  <si>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</si>
  <si>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</si>
  <si>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</si>
  <si>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</si>
  <si>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</si>
  <si>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</si>
  <si>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</si>
  <si>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</si>
  <si>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</si>
  <si>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</si>
  <si>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</si>
  <si>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</si>
  <si>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</si>
  <si>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</si>
  <si>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</si>
  <si>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</si>
  <si>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</si>
  <si>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</si>
  <si>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</si>
  <si>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</si>
  <si>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</si>
  <si>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</si>
  <si>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</si>
  <si>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</si>
  <si>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</si>
  <si>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</si>
  <si>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</si>
  <si>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</si>
  <si>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</si>
  <si>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</si>
  <si>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</si>
  <si>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</si>
  <si>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</si>
  <si>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</si>
  <si>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</si>
  <si>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</si>
  <si>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</si>
  <si>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</si>
  <si>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</si>
  <si>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</si>
  <si>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</si>
  <si>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</si>
  <si>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</si>
  <si>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</si>
  <si>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</si>
  <si>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</si>
  <si>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</si>
  <si>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</si>
  <si>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</si>
  <si>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</si>
  <si>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</si>
  <si>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</si>
  <si>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</si>
  <si>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</si>
  <si>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</si>
  <si>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</si>
  <si>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</si>
  <si>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</si>
  <si>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</si>
  <si>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</si>
  <si>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</si>
  <si>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</si>
  <si>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</si>
  <si>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</si>
  <si>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</si>
  <si>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</si>
  <si>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</si>
  <si>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</si>
  <si>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</si>
  <si>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</si>
  <si>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</si>
  <si>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</si>
  <si>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</si>
  <si>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</si>
  <si>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</si>
  <si>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</si>
  <si>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</si>
  <si>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</si>
  <si>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</si>
  <si>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</si>
  <si>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</si>
  <si>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</si>
  <si>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</si>
  <si>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</si>
  <si>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</si>
  <si>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</si>
  <si>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</si>
  <si>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</si>
  <si>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</si>
  <si>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</si>
  <si>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</si>
  <si>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</si>
  <si>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</si>
  <si>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</si>
  <si>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</si>
  <si>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</si>
  <si>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</si>
  <si>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</si>
  <si>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</si>
  <si>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</si>
  <si>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</si>
  <si>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</si>
  <si>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</si>
  <si>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</si>
  <si>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</si>
  <si>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</si>
  <si>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</si>
  <si>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</si>
  <si>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</si>
  <si>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</si>
  <si>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</si>
  <si>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</si>
  <si>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</si>
  <si>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</si>
  <si>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</si>
  <si>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</si>
  <si>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</si>
  <si>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</si>
  <si>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</si>
  <si>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</si>
  <si>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</si>
  <si>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</si>
  <si>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</si>
  <si>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</si>
  <si>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</si>
  <si>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</si>
  <si>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</si>
  <si>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</si>
  <si>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</si>
  <si>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</si>
  <si>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</si>
  <si>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</si>
  <si>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</si>
  <si>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</si>
  <si>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</si>
  <si>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</si>
  <si>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</si>
  <si>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</si>
  <si>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</si>
  <si>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</si>
  <si>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</si>
  <si>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</si>
  <si>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</si>
  <si>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</si>
  <si>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</si>
  <si>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</si>
  <si>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</si>
  <si>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</si>
  <si>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</si>
  <si>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</si>
  <si>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</si>
  <si>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</si>
  <si>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</si>
  <si>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</si>
  <si>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</si>
  <si>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</si>
  <si>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</si>
  <si>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</si>
  <si>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</si>
  <si>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</si>
  <si>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</si>
  <si>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</si>
  <si>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</si>
  <si>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</si>
  <si>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</si>
  <si>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</si>
  <si>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</si>
  <si>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</si>
  <si>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</si>
  <si>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</si>
  <si>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</si>
  <si>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</si>
  <si>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</si>
  <si>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</si>
  <si>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</si>
  <si>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</si>
  <si>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</si>
  <si>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</si>
  <si>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</si>
  <si>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</si>
  <si>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</si>
  <si>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</si>
  <si>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</si>
  <si>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</si>
  <si>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</si>
  <si>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</si>
  <si>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</si>
  <si>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</si>
  <si>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</si>
  <si>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</si>
  <si>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</si>
  <si>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</si>
  <si>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</si>
  <si>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</si>
  <si>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</si>
  <si>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</si>
  <si>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</si>
  <si>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</si>
  <si>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</si>
  <si>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</si>
  <si>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</si>
  <si>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</si>
  <si>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</si>
  <si>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</si>
  <si>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</si>
  <si>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</si>
  <si>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</si>
  <si>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</si>
  <si>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</si>
  <si>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</si>
  <si>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</si>
  <si>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</si>
  <si>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</si>
  <si>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</si>
  <si>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</si>
  <si>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</si>
  <si>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</si>
  <si>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</si>
  <si>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</si>
  <si>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</si>
  <si>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</si>
  <si>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</si>
  <si>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</si>
  <si>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</si>
  <si>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</si>
  <si>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</si>
  <si>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</si>
  <si>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</si>
  <si>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</si>
  <si>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</si>
  <si>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</si>
  <si>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</si>
  <si>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</si>
  <si>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</si>
  <si>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</si>
  <si>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</si>
  <si>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</si>
  <si>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</si>
  <si>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</si>
  <si>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</si>
  <si>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</si>
  <si>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</si>
  <si>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</si>
  <si>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</si>
  <si>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</si>
  <si>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</si>
  <si>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</si>
  <si>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</si>
  <si>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</si>
  <si>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</si>
  <si>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</si>
  <si>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</si>
  <si>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</si>
  <si>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</si>
  <si>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</si>
  <si>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</si>
  <si>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</si>
  <si>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</si>
  <si>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</si>
  <si>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</si>
  <si>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</si>
  <si>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</si>
  <si>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</si>
  <si>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</si>
  <si>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</si>
  <si>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</si>
  <si>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</si>
  <si>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</si>
  <si>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</si>
  <si>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</si>
  <si>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</si>
  <si>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</si>
  <si>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</si>
  <si>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</si>
  <si>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</si>
  <si>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</si>
  <si>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</si>
  <si>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</si>
  <si>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</si>
  <si>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</si>
  <si>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</si>
  <si>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</si>
  <si>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</si>
  <si>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</si>
  <si>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</si>
  <si>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</si>
  <si>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</si>
  <si>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</si>
  <si>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</si>
  <si>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</si>
  <si>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</si>
  <si>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</si>
  <si>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</si>
  <si>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</si>
  <si>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</si>
  <si>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</si>
  <si>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</si>
  <si>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</si>
  <si>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</si>
  <si>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</si>
  <si>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</si>
  <si>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</si>
  <si>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</si>
  <si>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</si>
  <si>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</si>
  <si>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</si>
  <si>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</si>
  <si>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</si>
  <si>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</si>
  <si>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</si>
  <si>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</si>
  <si>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</si>
  <si>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</si>
  <si>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</si>
  <si>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</si>
  <si>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</si>
  <si>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</si>
  <si>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</si>
  <si>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</si>
  <si>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</si>
  <si>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</si>
  <si>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</si>
  <si>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</si>
  <si>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</si>
  <si>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</si>
  <si>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</si>
  <si>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</si>
  <si>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</si>
  <si>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</si>
  <si>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</si>
  <si>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</si>
  <si>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</si>
  <si>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</si>
  <si>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</si>
  <si>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</si>
  <si>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</si>
  <si>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</si>
  <si>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</si>
  <si>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</si>
  <si>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</si>
  <si>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</si>
  <si>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</si>
  <si>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</si>
  <si>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</si>
  <si>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</si>
  <si>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</si>
  <si>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</si>
  <si>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</si>
  <si>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</si>
  <si>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</si>
  <si>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</si>
  <si>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</si>
  <si>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</si>
  <si>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</si>
  <si>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</si>
  <si>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</si>
  <si>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</si>
  <si>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</si>
  <si>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</si>
  <si>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</si>
  <si>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</si>
  <si>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</si>
  <si>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</si>
  <si>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</si>
  <si>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</si>
  <si>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</si>
  <si>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</si>
  <si>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</si>
  <si>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</si>
  <si>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</si>
  <si>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</si>
  <si>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</si>
  <si>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</si>
  <si>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</si>
  <si>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</si>
  <si>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</si>
  <si>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</si>
  <si>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</si>
  <si>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</si>
  <si>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</si>
  <si>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</si>
  <si>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</si>
  <si>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</si>
  <si>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</si>
  <si>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</si>
  <si>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</si>
  <si>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</si>
  <si>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</si>
  <si>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</si>
  <si>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</si>
  <si>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</si>
  <si>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</si>
  <si>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</si>
  <si>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</si>
  <si>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</si>
  <si>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</si>
  <si>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</si>
  <si>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</si>
  <si>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</si>
  <si>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</si>
  <si>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</si>
  <si>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</si>
  <si>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</si>
  <si>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</si>
  <si>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</si>
  <si>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</si>
  <si>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</si>
  <si>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</si>
  <si>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</si>
  <si>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</si>
  <si>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</si>
  <si>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</si>
  <si>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</si>
  <si>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</si>
  <si>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</si>
  <si>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</si>
  <si>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</si>
  <si>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</si>
  <si>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</si>
  <si>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</si>
  <si>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</si>
  <si>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</si>
  <si>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</si>
  <si>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</si>
  <si>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</si>
  <si>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</si>
  <si>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</si>
  <si>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</si>
  <si>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</si>
  <si>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</si>
  <si>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</si>
  <si>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</si>
  <si>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</si>
  <si>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</si>
  <si>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</si>
  <si>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</si>
  <si>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</si>
  <si>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</si>
  <si>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</si>
  <si>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</si>
  <si>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</si>
  <si>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</si>
  <si>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</si>
  <si>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</si>
  <si>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</si>
  <si>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</si>
  <si>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</si>
  <si>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</si>
  <si>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</si>
  <si>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</si>
  <si>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</si>
  <si>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</si>
  <si>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</si>
  <si>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</si>
  <si>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</si>
  <si>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</si>
  <si>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</si>
  <si>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</si>
  <si>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</si>
  <si>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</si>
  <si>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</si>
  <si>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</si>
  <si>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</si>
  <si>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</si>
  <si>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</si>
  <si>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</si>
  <si>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</si>
  <si>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</si>
  <si>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</si>
  <si>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</si>
  <si>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</si>
  <si>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</si>
  <si>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</si>
  <si>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</si>
  <si>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</si>
  <si>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</si>
  <si>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</si>
  <si>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</si>
  <si>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</si>
  <si>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</si>
  <si>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</si>
  <si>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</si>
  <si>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</si>
  <si>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</si>
  <si>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</si>
  <si>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</si>
  <si>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</si>
  <si>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</si>
  <si>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</si>
  <si>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</si>
  <si>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</si>
  <si>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</si>
  <si>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</si>
  <si>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</si>
  <si>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</si>
  <si>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</si>
  <si>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</si>
  <si>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</si>
  <si>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</si>
  <si>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</si>
  <si>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</si>
  <si>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</si>
  <si>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</si>
  <si>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</si>
  <si>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</si>
  <si>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</si>
  <si>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</si>
  <si>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</si>
  <si>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</si>
  <si>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</si>
  <si>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</si>
  <si>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</si>
  <si>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</si>
  <si>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</si>
  <si>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</si>
  <si>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</si>
  <si>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</si>
  <si>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</si>
  <si>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</si>
  <si>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</si>
  <si>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</si>
  <si>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</si>
  <si>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</si>
  <si>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</si>
  <si>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</si>
  <si>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</si>
  <si>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</si>
  <si>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</si>
  <si>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</si>
  <si>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</si>
  <si>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</si>
  <si>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</si>
  <si>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</si>
  <si>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</si>
  <si>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</si>
  <si>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</si>
  <si>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</si>
  <si>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</si>
  <si>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</si>
  <si>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</si>
  <si>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</si>
  <si>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</si>
  <si>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</si>
  <si>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</si>
  <si>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</si>
  <si>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</si>
  <si>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</si>
  <si>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</si>
  <si>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</si>
  <si>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</si>
  <si>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</si>
  <si>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</si>
  <si>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</si>
  <si>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</si>
  <si>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</si>
  <si>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</si>
  <si>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</si>
  <si>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</si>
  <si>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</si>
  <si>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</si>
  <si>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</si>
  <si>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</si>
  <si>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</si>
  <si>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</si>
  <si>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</si>
  <si>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</si>
  <si>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</si>
  <si>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</si>
  <si>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</si>
  <si>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</si>
  <si>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</si>
  <si>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</si>
  <si>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</si>
  <si>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</si>
  <si>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</si>
  <si>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</si>
  <si>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</si>
  <si>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</si>
  <si>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</si>
  <si>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</si>
  <si>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</si>
  <si>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</si>
  <si>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</si>
  <si>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</si>
  <si>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</si>
  <si>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</si>
  <si>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</si>
  <si>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</si>
  <si>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</si>
  <si>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</si>
  <si>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</si>
  <si>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</si>
  <si>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</si>
  <si>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</si>
  <si>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</si>
  <si>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</si>
  <si>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</si>
  <si>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</si>
  <si>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</si>
  <si>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</si>
  <si>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</si>
  <si>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</si>
  <si>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</si>
  <si>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</si>
  <si>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</si>
  <si>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</si>
  <si>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</si>
  <si>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</si>
  <si>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</si>
  <si>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</si>
  <si>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</si>
  <si>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</si>
  <si>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</si>
  <si>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</si>
  <si>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</si>
  <si>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</si>
  <si>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</si>
  <si>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</si>
  <si>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</si>
  <si>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</si>
  <si>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</si>
  <si>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</si>
  <si>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</si>
  <si>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</si>
  <si>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</si>
  <si>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</si>
  <si>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</si>
  <si>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</si>
  <si>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</si>
  <si>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</si>
  <si>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</si>
  <si>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</si>
  <si>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</si>
  <si>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</si>
  <si>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</si>
  <si>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</si>
  <si>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</si>
  <si>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</si>
  <si>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</si>
  <si>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</si>
  <si>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</si>
  <si>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</si>
  <si>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</si>
  <si>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</si>
  <si>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</si>
  <si>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</si>
  <si>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</si>
  <si>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</si>
  <si>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</si>
  <si>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</si>
  <si>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</si>
  <si>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</si>
  <si>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</si>
  <si>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</si>
  <si>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</si>
  <si>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</si>
  <si>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</si>
  <si>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</si>
  <si>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</si>
  <si>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</si>
  <si>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</si>
  <si>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</si>
  <si>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</si>
  <si>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</si>
  <si>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</si>
  <si>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</si>
  <si>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</si>
  <si>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</si>
  <si>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</si>
  <si>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</si>
  <si>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</si>
  <si>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</si>
  <si>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</si>
  <si>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</si>
  <si>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</si>
  <si>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</si>
  <si>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</si>
  <si>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</si>
  <si>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</si>
  <si>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</si>
  <si>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</si>
  <si>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</si>
  <si>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</si>
  <si>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</si>
  <si>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</si>
  <si>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</si>
  <si>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</si>
  <si>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</si>
  <si>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</si>
  <si>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</si>
  <si>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</si>
  <si>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</si>
  <si>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</si>
  <si>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</si>
  <si>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</si>
  <si>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</si>
  <si>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</si>
  <si>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</si>
  <si>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</si>
  <si>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</si>
  <si>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</si>
  <si>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</si>
  <si>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</si>
  <si>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</si>
  <si>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</si>
  <si>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</si>
  <si>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</si>
  <si>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</si>
  <si>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</si>
  <si>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</si>
  <si>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</si>
  <si>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</si>
  <si>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</si>
  <si>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</si>
  <si>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</si>
  <si>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</si>
  <si>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</si>
  <si>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</si>
  <si>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</si>
  <si>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</si>
  <si>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</si>
  <si>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</si>
  <si>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</si>
  <si>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</si>
  <si>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</si>
  <si>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</si>
  <si>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</si>
  <si>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</si>
  <si>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</si>
  <si>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</si>
  <si>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</si>
  <si>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</si>
  <si>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</si>
  <si>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</si>
  <si>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</si>
  <si>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</si>
  <si>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</si>
  <si>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</si>
  <si>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</si>
  <si>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</si>
  <si>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</si>
  <si>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</si>
  <si>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</si>
  <si>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</si>
  <si>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</si>
  <si>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</si>
  <si>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</si>
  <si>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</si>
  <si>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</si>
  <si>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</si>
  <si>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</si>
  <si>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</si>
  <si>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</si>
  <si>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</si>
  <si>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</si>
  <si>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</si>
  <si>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</si>
  <si>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</si>
  <si>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</si>
  <si>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</si>
  <si>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</si>
  <si>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</si>
  <si>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</si>
  <si>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</si>
  <si>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</si>
  <si>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</si>
  <si>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</si>
  <si>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</si>
  <si>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</si>
  <si>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</si>
  <si>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</si>
  <si>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</si>
  <si>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</si>
  <si>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</si>
  <si>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</si>
  <si>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</si>
  <si>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</si>
  <si>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</si>
  <si>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</si>
  <si>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</si>
  <si>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</si>
  <si>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</si>
  <si>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</si>
  <si>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</si>
  <si>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</si>
  <si>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</si>
  <si>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</si>
  <si>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</si>
  <si>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</si>
  <si>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</si>
  <si>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</si>
  <si>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</si>
  <si>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</si>
  <si>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</si>
  <si>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</si>
  <si>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</si>
  <si>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</si>
  <si>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</si>
  <si>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</si>
  <si>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</si>
  <si>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</si>
  <si>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</si>
  <si>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</si>
  <si>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</si>
  <si>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</si>
  <si>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</si>
  <si>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</si>
  <si>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</si>
  <si>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</si>
  <si>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</si>
  <si>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</si>
  <si>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</si>
  <si>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</si>
  <si>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</si>
  <si>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</si>
  <si>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</si>
  <si>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</si>
  <si>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</si>
  <si>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</si>
  <si>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</si>
  <si>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</si>
  <si>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</si>
  <si>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</si>
  <si>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</si>
  <si>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</si>
  <si>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</si>
  <si>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</si>
  <si>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</si>
  <si>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</si>
  <si>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</si>
  <si>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</si>
  <si>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</si>
  <si>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</si>
  <si>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</si>
  <si>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</si>
  <si>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</si>
  <si>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</si>
  <si>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</si>
  <si>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</si>
  <si>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</si>
  <si>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</si>
  <si>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</si>
  <si>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</si>
  <si>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</si>
  <si>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</si>
  <si>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</si>
  <si>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</si>
  <si>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</si>
  <si>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</si>
  <si>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</si>
  <si>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</si>
  <si>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</si>
  <si>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</si>
  <si>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</si>
  <si>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</si>
  <si>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</si>
  <si>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</si>
  <si>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</si>
  <si>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</si>
  <si>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</si>
  <si>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</si>
  <si>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</si>
  <si>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</si>
  <si>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</si>
  <si>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</si>
  <si>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</si>
  <si>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</si>
  <si>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</si>
  <si>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</si>
  <si>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</si>
  <si>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</si>
  <si>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</si>
  <si>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</si>
  <si>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</si>
  <si>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</si>
  <si>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</si>
  <si>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</si>
  <si>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</si>
  <si>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</si>
  <si>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</si>
  <si>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</si>
  <si>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</si>
  <si>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</si>
  <si>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</si>
  <si>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</si>
  <si>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</si>
  <si>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</si>
  <si>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</si>
  <si>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</si>
  <si>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</si>
  <si>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</si>
  <si>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</si>
  <si>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</si>
  <si>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</si>
  <si>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</si>
  <si>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</si>
  <si>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</si>
  <si>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</si>
  <si>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</si>
  <si>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</si>
  <si>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</si>
  <si>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</si>
  <si>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</si>
  <si>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</si>
  <si>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</si>
  <si>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</si>
  <si>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</si>
  <si>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</si>
  <si>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</si>
  <si>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</si>
  <si>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</si>
  <si>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</si>
  <si>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</si>
  <si>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</si>
  <si>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</si>
  <si>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</si>
  <si>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</si>
  <si>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</si>
  <si>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</si>
  <si>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</si>
  <si>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</si>
  <si>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</si>
  <si>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</si>
  <si>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</si>
  <si>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</si>
  <si>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</si>
  <si>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</si>
  <si>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</si>
  <si>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</si>
  <si>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</si>
  <si>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</si>
  <si>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</si>
  <si>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</si>
  <si>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</si>
  <si>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</si>
  <si>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</si>
  <si>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</si>
  <si>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</si>
  <si>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</si>
  <si>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</si>
  <si>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</si>
  <si>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</si>
  <si>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</si>
  <si>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</si>
  <si>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</si>
  <si>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</si>
  <si>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</si>
  <si>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</si>
  <si>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</si>
  <si>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</si>
  <si>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</si>
  <si>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</si>
  <si>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</si>
  <si>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</si>
  <si>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</si>
  <si>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</si>
  <si>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</si>
  <si>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</si>
  <si>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</si>
  <si>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</si>
  <si>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</si>
  <si>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</si>
  <si>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</si>
  <si>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</si>
  <si>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</si>
  <si>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</si>
  <si>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</si>
  <si>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</si>
  <si>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</si>
  <si>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</si>
  <si>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</si>
  <si>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</si>
  <si>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</si>
  <si>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</si>
  <si>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</si>
  <si>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</si>
  <si>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</si>
  <si>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</si>
  <si>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</si>
  <si>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</si>
  <si>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</si>
  <si>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</si>
  <si>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</si>
  <si>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</si>
  <si>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</si>
  <si>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</si>
  <si>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</si>
  <si>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</si>
  <si>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</si>
  <si>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</si>
  <si>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</si>
  <si>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</si>
  <si>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</si>
  <si>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</si>
  <si>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</si>
  <si>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</si>
  <si>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</si>
  <si>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</si>
  <si>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</si>
  <si>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</si>
  <si>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</si>
  <si>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</si>
  <si>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</si>
  <si>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</si>
  <si>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</si>
  <si>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</si>
  <si>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</si>
  <si>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</si>
  <si>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</si>
  <si>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</si>
  <si>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</si>
  <si>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</si>
  <si>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</si>
  <si>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</si>
  <si>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</si>
  <si>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</si>
  <si>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</si>
  <si>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</si>
  <si>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</si>
  <si>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</si>
  <si>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</si>
  <si>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</si>
  <si>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</si>
  <si>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</si>
  <si>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</si>
  <si>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</si>
  <si>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</si>
  <si>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</si>
  <si>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</si>
  <si>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</si>
  <si>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</si>
  <si>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</si>
  <si>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</si>
  <si>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</si>
  <si>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</si>
  <si>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</si>
  <si>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</si>
  <si>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</si>
  <si>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</si>
  <si>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</si>
  <si>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</si>
  <si>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</si>
  <si>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</si>
  <si>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</si>
  <si>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</si>
  <si>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</si>
  <si>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</si>
  <si>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</si>
  <si>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</si>
  <si>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</si>
  <si>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</si>
  <si>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</si>
  <si>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</si>
  <si>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</si>
  <si>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</si>
  <si>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</si>
  <si>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</si>
  <si>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</si>
  <si>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</si>
  <si>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</si>
  <si>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</si>
  <si>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</si>
  <si>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</si>
  <si>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</si>
  <si>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</si>
  <si>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</si>
  <si>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</si>
  <si>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</si>
  <si>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</si>
  <si>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</si>
  <si>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</si>
  <si>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</si>
  <si>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</si>
  <si>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</si>
  <si>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</si>
  <si>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</si>
  <si>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</si>
  <si>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</si>
  <si>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</si>
  <si>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</si>
  <si>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</si>
  <si>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</si>
  <si>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</si>
  <si>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</si>
  <si>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</si>
  <si>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</si>
  <si>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</si>
  <si>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</si>
  <si>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</si>
  <si>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</si>
  <si>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</si>
  <si>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</si>
  <si>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</si>
  <si>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</si>
  <si>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</si>
  <si>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</si>
  <si>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</si>
  <si>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</si>
  <si>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</si>
  <si>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</si>
  <si>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</si>
  <si>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</si>
  <si>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</si>
  <si>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</si>
  <si>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</si>
  <si>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</si>
  <si>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</si>
  <si>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</si>
  <si>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</si>
  <si>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</si>
  <si>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</si>
  <si>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</si>
  <si>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</si>
  <si>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</si>
  <si>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</si>
  <si>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</si>
  <si>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</si>
  <si>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</si>
  <si>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</si>
  <si>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</si>
  <si>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</si>
  <si>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</si>
  <si>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</si>
  <si>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</si>
  <si>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</si>
  <si>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</si>
  <si>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</si>
  <si>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</si>
  <si>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</si>
  <si>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</si>
  <si>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</si>
  <si>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</si>
  <si>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</si>
  <si>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</si>
  <si>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</si>
  <si>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</si>
  <si>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</si>
  <si>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</si>
  <si>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</si>
  <si>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</si>
  <si>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</si>
  <si>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</si>
  <si>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</si>
  <si>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</si>
  <si>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</si>
  <si>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</si>
  <si>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</si>
  <si>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</si>
  <si>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</si>
  <si>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</si>
  <si>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</si>
  <si>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</si>
  <si>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</si>
  <si>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</si>
  <si>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</si>
  <si>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</si>
  <si>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</si>
  <si>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</si>
  <si>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</si>
  <si>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</si>
  <si>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</si>
  <si>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</si>
  <si>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</si>
  <si>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</si>
  <si>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</si>
  <si>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</si>
  <si>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</si>
  <si>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</si>
  <si>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</si>
  <si>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</si>
  <si>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</si>
  <si>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</si>
  <si>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</si>
  <si>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</si>
  <si>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</si>
  <si>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</si>
  <si>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</si>
  <si>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</si>
  <si>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</si>
  <si>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</si>
  <si>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</si>
  <si>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</si>
  <si>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</si>
  <si>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</si>
  <si>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</si>
  <si>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</si>
  <si>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</si>
  <si>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</si>
  <si>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</si>
  <si>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</si>
  <si>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</si>
  <si>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</si>
  <si>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</si>
  <si>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</si>
  <si>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</si>
  <si>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</si>
  <si>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</si>
  <si>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</si>
  <si>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</si>
  <si>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</si>
  <si>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</si>
  <si>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</si>
  <si>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</si>
  <si>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</si>
  <si>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</si>
  <si>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</si>
  <si>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</si>
  <si>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</si>
  <si>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</si>
  <si>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</si>
  <si>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</si>
  <si>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</si>
  <si>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</si>
  <si>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</si>
  <si>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</si>
  <si>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</si>
  <si>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</si>
  <si>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</si>
  <si>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</si>
  <si>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</si>
  <si>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</si>
  <si>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</si>
  <si>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</si>
  <si>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</si>
  <si>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</si>
  <si>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</si>
  <si>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</si>
  <si>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</si>
  <si>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</si>
  <si>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</si>
  <si>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</si>
  <si>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</si>
  <si>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</si>
  <si>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</si>
  <si>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</si>
  <si>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</si>
  <si>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</si>
  <si>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</si>
  <si>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</si>
  <si>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</si>
  <si>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</si>
  <si>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</si>
  <si>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</si>
  <si>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</si>
  <si>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</si>
  <si>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</si>
  <si>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</si>
  <si>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</si>
  <si>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</si>
  <si>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</si>
  <si>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</si>
  <si>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</si>
  <si>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</si>
  <si>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</si>
  <si>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</si>
  <si>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</si>
  <si>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</si>
  <si>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</si>
  <si>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</si>
  <si>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</si>
  <si>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</si>
  <si>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</si>
  <si>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</si>
  <si>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</si>
  <si>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</si>
  <si>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</si>
  <si>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</si>
  <si>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</si>
  <si>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</si>
  <si>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</si>
  <si>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</si>
  <si>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</si>
  <si>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</si>
  <si>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</si>
  <si>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</si>
  <si>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</si>
  <si>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</si>
  <si>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</si>
  <si>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</si>
  <si>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</si>
  <si>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</si>
  <si>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</si>
  <si>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</si>
  <si>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</si>
  <si>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</si>
  <si>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</si>
  <si>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</si>
  <si>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</si>
  <si>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</si>
  <si>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</si>
  <si>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</si>
  <si>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</si>
  <si>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</si>
  <si>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</si>
  <si>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</si>
  <si>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</si>
  <si>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</si>
  <si>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</si>
  <si>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</si>
  <si>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</si>
  <si>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</si>
  <si>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</si>
  <si>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</si>
  <si>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</si>
  <si>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</si>
  <si>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</si>
  <si>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</si>
  <si>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</si>
  <si>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</si>
  <si>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</si>
  <si>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</si>
  <si>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</si>
  <si>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</si>
  <si>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</si>
  <si>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</si>
  <si>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</si>
  <si>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</si>
  <si>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</si>
  <si>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</si>
  <si>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</si>
  <si>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</si>
  <si>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</si>
  <si>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</si>
  <si>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</si>
  <si>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</si>
  <si>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</si>
  <si>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</si>
  <si>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</si>
  <si>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</si>
  <si>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</si>
  <si>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</si>
  <si>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</si>
  <si>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</si>
  <si>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</si>
  <si>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</si>
  <si>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</si>
  <si>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</si>
  <si>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</si>
  <si>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</si>
  <si>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</si>
  <si>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</si>
  <si>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</si>
  <si>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</si>
  <si>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</si>
  <si>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</si>
  <si>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</si>
  <si>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</si>
  <si>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</si>
  <si>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</si>
  <si>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</si>
  <si>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</si>
  <si>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</si>
  <si>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</si>
  <si>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</si>
  <si>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</si>
  <si>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</si>
  <si>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</si>
  <si>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</si>
  <si>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</si>
  <si>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</si>
  <si>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</si>
  <si>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</si>
  <si>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</si>
  <si>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</si>
  <si>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</si>
  <si>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</si>
  <si>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</si>
  <si>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</si>
  <si>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</si>
  <si>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</si>
  <si>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</si>
  <si>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</si>
  <si>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</si>
  <si>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</si>
  <si>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</si>
  <si>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</si>
  <si>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</si>
  <si>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</si>
  <si>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</si>
  <si>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</si>
  <si>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</si>
  <si>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</si>
  <si>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</si>
  <si>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</si>
  <si>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</si>
  <si>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</si>
  <si>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</si>
  <si>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</si>
  <si>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</si>
  <si>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</si>
  <si>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</si>
  <si>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</si>
  <si>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</si>
  <si>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</si>
  <si>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</si>
  <si>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</si>
  <si>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</si>
  <si>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</si>
  <si>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</si>
  <si>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</si>
  <si>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</si>
  <si>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</si>
  <si>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</si>
  <si>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</si>
  <si>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</si>
  <si>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</si>
  <si>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</si>
  <si>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</si>
  <si>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</si>
  <si>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</si>
  <si>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</si>
  <si>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</si>
  <si>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</si>
  <si>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</si>
  <si>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</si>
  <si>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</si>
  <si>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</si>
  <si>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</si>
  <si>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</si>
  <si>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</si>
  <si>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</si>
  <si>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</si>
  <si>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</si>
  <si>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</si>
  <si>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</si>
  <si>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</si>
  <si>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</si>
  <si>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</si>
  <si>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</si>
  <si>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</si>
  <si>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</si>
  <si>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</si>
  <si>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</si>
  <si>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</si>
  <si>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</si>
  <si>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</si>
  <si>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</si>
  <si>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</si>
  <si>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</si>
  <si>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</si>
  <si>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</si>
  <si>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</si>
  <si>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</si>
  <si>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</si>
  <si>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</si>
  <si>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</si>
  <si>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</si>
  <si>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</si>
  <si>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</si>
  <si>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</si>
  <si>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</si>
  <si>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</si>
  <si>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</si>
  <si>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</si>
  <si>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</si>
  <si>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</si>
  <si>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</si>
  <si>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</si>
  <si>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</si>
  <si>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</si>
  <si>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</si>
  <si>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</si>
  <si>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</si>
  <si>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</si>
  <si>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</si>
  <si>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</si>
  <si>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</si>
  <si>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</si>
  <si>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</si>
  <si>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</si>
  <si>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</si>
  <si>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</si>
  <si>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</si>
  <si>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</si>
  <si>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</si>
  <si>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</si>
  <si>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</si>
  <si>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</si>
  <si>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</si>
  <si>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</si>
  <si>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</si>
  <si>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</si>
  <si>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</si>
  <si>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</si>
  <si>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</si>
  <si>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</si>
  <si>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</si>
  <si>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</si>
  <si>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</si>
  <si>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</si>
  <si>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</si>
  <si>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</si>
  <si>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</si>
  <si>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</si>
  <si>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</si>
  <si>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</si>
  <si>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</si>
  <si>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</si>
  <si>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</si>
  <si>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</si>
  <si>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</si>
  <si>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</si>
  <si>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</si>
  <si>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</si>
  <si>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</si>
  <si>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</si>
  <si>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</si>
  <si>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</si>
  <si>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</si>
  <si>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</si>
  <si>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</si>
  <si>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</si>
  <si>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</si>
  <si>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</si>
  <si>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</si>
  <si>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</si>
  <si>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</si>
  <si>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</si>
  <si>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</si>
  <si>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</si>
  <si>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</si>
  <si>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</si>
  <si>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</si>
  <si>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</si>
  <si>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</si>
  <si>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</si>
  <si>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</si>
  <si>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</si>
  <si>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</si>
  <si>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</si>
  <si>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</si>
  <si>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</si>
  <si>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</si>
  <si>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</si>
  <si>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</si>
  <si>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</si>
  <si>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</si>
  <si>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</si>
  <si>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</si>
  <si>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</si>
  <si>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</si>
  <si>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</si>
  <si>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</si>
  <si>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</si>
  <si>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</si>
  <si>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</si>
  <si>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</si>
  <si>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</si>
  <si>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</si>
  <si>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</si>
  <si>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</si>
  <si>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</si>
  <si>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</si>
  <si>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</si>
  <si>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</si>
  <si>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</si>
  <si>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</si>
  <si>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</si>
  <si>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</si>
  <si>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</si>
  <si>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</si>
  <si>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</si>
  <si>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</si>
  <si>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</si>
  <si>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</si>
  <si>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</si>
  <si>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</si>
  <si>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</si>
  <si>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</si>
  <si>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</si>
  <si>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</si>
  <si>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</si>
  <si>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</si>
  <si>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</si>
  <si>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</si>
  <si>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</si>
  <si>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</si>
  <si>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</si>
  <si>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</si>
  <si>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</si>
  <si>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</si>
  <si>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</si>
  <si>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</si>
  <si>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</si>
  <si>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</si>
  <si>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</si>
  <si>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</si>
  <si>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</si>
  <si>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</si>
  <si>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</si>
  <si>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</si>
  <si>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</si>
  <si>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</si>
  <si>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</si>
  <si>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</si>
  <si>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</si>
  <si>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</si>
  <si>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</si>
  <si>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</si>
  <si>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</si>
  <si>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</si>
  <si>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</si>
  <si>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</si>
  <si>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</si>
  <si>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</si>
  <si>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</si>
  <si>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</si>
  <si>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</si>
  <si>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</si>
  <si>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</si>
  <si>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</si>
  <si>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</si>
  <si>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</si>
  <si>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</si>
  <si>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</si>
  <si>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</si>
  <si>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</si>
  <si>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</si>
  <si>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</si>
  <si>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</si>
  <si>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</si>
  <si>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</si>
  <si>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</si>
  <si>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</si>
  <si>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</si>
  <si>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</si>
  <si>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</si>
  <si>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</si>
  <si>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</si>
  <si>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</si>
  <si>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</si>
  <si>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</si>
  <si>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</si>
  <si>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</si>
  <si>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</si>
  <si>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</si>
  <si>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</si>
  <si>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</si>
  <si>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</si>
  <si>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</si>
  <si>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</si>
  <si>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</si>
  <si>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</si>
  <si>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</si>
  <si>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</si>
  <si>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</si>
  <si>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</si>
  <si>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</si>
  <si>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</si>
  <si>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</si>
  <si>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</si>
  <si>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</si>
  <si>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</si>
  <si>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</si>
  <si>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</si>
  <si>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</si>
  <si>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</si>
  <si>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</si>
  <si>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</si>
  <si>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</si>
  <si>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</si>
  <si>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</si>
  <si>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</si>
  <si>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</si>
  <si>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</si>
  <si>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</si>
  <si>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</si>
  <si>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</si>
  <si>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</si>
  <si>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</si>
  <si>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</si>
  <si>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</si>
  <si>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</si>
  <si>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</si>
  <si>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</si>
  <si>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</si>
  <si>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</si>
  <si>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</si>
  <si>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</si>
  <si>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</si>
  <si>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</si>
  <si>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</si>
  <si>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</si>
  <si>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</si>
  <si>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</si>
  <si>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</si>
  <si>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</si>
  <si>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</si>
  <si>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</si>
  <si>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</si>
  <si>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</si>
  <si>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</si>
  <si>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</si>
  <si>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</si>
  <si>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</si>
  <si>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</si>
  <si>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</si>
  <si>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</si>
  <si>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</si>
  <si>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</si>
  <si>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</si>
  <si>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</si>
  <si>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</si>
  <si>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</si>
  <si>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</si>
  <si>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</si>
  <si>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</si>
  <si>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</si>
  <si>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</si>
  <si>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</si>
  <si>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</si>
  <si>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</si>
  <si>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</si>
  <si>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</si>
  <si>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</si>
  <si>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</si>
  <si>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</si>
  <si>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</si>
  <si>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</si>
  <si>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</si>
  <si>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</si>
  <si>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</si>
  <si>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</si>
  <si>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</si>
  <si>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</si>
  <si>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</si>
  <si>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</si>
  <si>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</si>
  <si>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</si>
  <si>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</si>
  <si>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</si>
  <si>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</si>
  <si>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</si>
  <si>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</si>
  <si>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</si>
  <si>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</si>
  <si>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</si>
  <si>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</si>
  <si>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</si>
  <si>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</si>
  <si>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</si>
  <si>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</si>
  <si>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</si>
  <si>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</si>
  <si>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</si>
  <si>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</si>
  <si>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</si>
  <si>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</si>
  <si>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</si>
  <si>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</si>
  <si>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</si>
  <si>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</si>
  <si>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</si>
  <si>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</si>
  <si>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</si>
  <si>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</si>
  <si>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</si>
  <si>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</si>
  <si>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</si>
  <si>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</si>
  <si>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</si>
  <si>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</si>
  <si>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</si>
  <si>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</si>
  <si>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</si>
  <si>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</si>
  <si>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</si>
  <si>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</si>
  <si>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</si>
  <si>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</si>
  <si>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</si>
  <si>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</si>
  <si>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</si>
  <si>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</si>
  <si>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</si>
  <si>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</si>
  <si>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</si>
  <si>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</si>
  <si>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</si>
  <si>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</si>
  <si>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</si>
  <si>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</si>
  <si>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</si>
  <si>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</si>
  <si>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</si>
  <si>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</si>
  <si>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</si>
  <si>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</si>
  <si>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</si>
  <si>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</si>
  <si>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</si>
  <si>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</si>
  <si>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</si>
  <si>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</si>
  <si>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</si>
  <si>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</si>
  <si>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</si>
  <si>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</si>
  <si>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</si>
  <si>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</si>
  <si>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</si>
  <si>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</si>
  <si>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</si>
  <si>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</si>
  <si>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</si>
  <si>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</si>
  <si>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</si>
  <si>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</si>
  <si>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</si>
  <si>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</si>
  <si>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</si>
  <si>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</si>
  <si>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</si>
  <si>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</si>
  <si>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</si>
  <si>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</si>
  <si>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</si>
  <si>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</si>
  <si>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</si>
  <si>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</si>
  <si>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</si>
  <si>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</si>
  <si>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</si>
  <si>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</si>
  <si>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</si>
  <si>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</si>
  <si>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</si>
  <si>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</si>
  <si>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</si>
  <si>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</si>
  <si>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</si>
  <si>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</si>
  <si>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</si>
  <si>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</si>
  <si>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</si>
  <si>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</si>
  <si>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</si>
  <si>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</si>
  <si>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</si>
  <si>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</si>
  <si>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</si>
  <si>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</si>
  <si>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</si>
  <si>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</si>
  <si>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</si>
  <si>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</si>
  <si>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</si>
  <si>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</si>
  <si>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</si>
  <si>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</si>
  <si>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</si>
  <si>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</si>
  <si>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</si>
  <si>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</si>
  <si>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</si>
  <si>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</si>
  <si>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</si>
  <si>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</si>
  <si>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</si>
  <si>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</si>
  <si>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</si>
  <si>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</si>
  <si>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</si>
  <si>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</si>
  <si>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</si>
  <si>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</si>
  <si>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</si>
  <si>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</si>
  <si>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</si>
  <si>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</si>
  <si>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</si>
  <si>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</si>
  <si>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</si>
  <si>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</si>
  <si>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</si>
  <si>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</si>
  <si>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</si>
  <si>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</si>
  <si>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</si>
  <si>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</si>
  <si>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</si>
  <si>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</si>
  <si>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</si>
  <si>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</si>
  <si>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</si>
  <si>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</si>
  <si>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</si>
  <si>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</si>
  <si>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</si>
  <si>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</si>
  <si>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</si>
  <si>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</si>
  <si>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</si>
  <si>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</si>
  <si>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</si>
  <si>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</si>
  <si>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</si>
  <si>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</si>
  <si>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</si>
  <si>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</si>
  <si>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</si>
  <si>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</si>
  <si>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</si>
  <si>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</si>
  <si>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</si>
  <si>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</si>
  <si>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</si>
  <si>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</si>
  <si>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</si>
  <si>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</si>
  <si>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</si>
  <si>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</si>
  <si>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</si>
  <si>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</si>
  <si>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</si>
  <si>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</si>
  <si>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</si>
  <si>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</si>
  <si>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</si>
  <si>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</si>
  <si>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</si>
  <si>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</si>
  <si>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</si>
  <si>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</si>
  <si>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</si>
  <si>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</si>
  <si>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</si>
  <si>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</si>
  <si>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</si>
  <si>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</si>
  <si>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</si>
  <si>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</si>
  <si>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</si>
  <si>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</si>
  <si>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</si>
  <si>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</si>
  <si>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</si>
  <si>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</si>
  <si>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</si>
  <si>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</si>
  <si>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</si>
  <si>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</si>
  <si>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</si>
  <si>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</si>
  <si>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</si>
  <si>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</si>
  <si>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</si>
  <si>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</si>
  <si>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</si>
  <si>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</si>
  <si>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</si>
  <si>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</si>
  <si>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</si>
  <si>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</si>
  <si>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</si>
  <si>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</si>
  <si>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</si>
  <si>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</si>
  <si>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</si>
  <si>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</si>
  <si>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</si>
  <si>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</si>
  <si>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</si>
  <si>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</si>
  <si>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</si>
  <si>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</si>
  <si>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</si>
  <si>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</si>
  <si>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</si>
  <si>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</si>
  <si>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</si>
  <si>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</si>
  <si>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</si>
  <si>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</si>
  <si>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</si>
  <si>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</si>
  <si>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</si>
  <si>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</si>
  <si>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</si>
  <si>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</si>
  <si>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</si>
  <si>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</si>
  <si>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</si>
  <si>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</si>
  <si>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</si>
  <si>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</si>
  <si>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</si>
  <si>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</si>
  <si>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</si>
  <si>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</si>
  <si>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</si>
  <si>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</si>
  <si>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</si>
  <si>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</si>
  <si>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</si>
  <si>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</si>
  <si>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</si>
  <si>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</si>
  <si>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</si>
  <si>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</si>
  <si>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</si>
  <si>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</si>
  <si>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</si>
  <si>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</si>
  <si>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</si>
  <si>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</si>
  <si>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</si>
  <si>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</si>
  <si>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</si>
  <si>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</si>
  <si>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</si>
  <si>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</si>
  <si>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</si>
  <si>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</si>
  <si>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</si>
  <si>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</si>
  <si>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</si>
  <si>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</si>
  <si>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</si>
  <si>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</si>
  <si>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</si>
  <si>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</si>
  <si>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</si>
  <si>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</si>
  <si>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</si>
  <si>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</si>
  <si>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</si>
  <si>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</si>
  <si>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</si>
  <si>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</si>
  <si>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</si>
  <si>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</si>
  <si>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</si>
  <si>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</si>
  <si>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</si>
  <si>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</si>
  <si>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</si>
  <si>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</si>
  <si>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</si>
  <si>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</si>
  <si>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</si>
  <si>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</si>
  <si>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</si>
  <si>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</si>
  <si>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</si>
  <si>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</si>
  <si>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</si>
  <si>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</si>
  <si>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</si>
  <si>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</si>
  <si>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</si>
  <si>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</si>
  <si>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</si>
  <si>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</si>
  <si>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</si>
  <si>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</si>
  <si>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</si>
  <si>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</si>
  <si>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</si>
  <si>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</si>
  <si>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</si>
  <si>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</si>
  <si>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</si>
  <si>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</si>
  <si>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</si>
  <si>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</si>
  <si>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</si>
  <si>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</si>
  <si>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</si>
  <si>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</si>
  <si>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</si>
  <si>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</si>
  <si>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</si>
  <si>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</si>
  <si>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</si>
  <si>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</si>
  <si>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</si>
  <si>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</si>
  <si>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</si>
  <si>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</si>
  <si>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</si>
  <si>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</si>
  <si>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</si>
  <si>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</si>
  <si>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</si>
  <si>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</si>
  <si>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</si>
  <si>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</si>
  <si>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</si>
  <si>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</si>
  <si>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</si>
  <si>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</si>
  <si>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</si>
  <si>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</si>
  <si>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</si>
  <si>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</si>
  <si>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</si>
  <si>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</si>
  <si>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</si>
  <si>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</si>
  <si>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</si>
  <si>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</si>
  <si>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</si>
  <si>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</si>
  <si>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</si>
  <si>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</si>
  <si>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</si>
  <si>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</si>
  <si>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</si>
  <si>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</si>
  <si>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</si>
  <si>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</si>
  <si>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</si>
  <si>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</si>
  <si>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</si>
  <si>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</si>
  <si>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</si>
  <si>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</si>
  <si>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</si>
  <si>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</si>
  <si>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</si>
  <si>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</si>
  <si>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</si>
  <si>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</si>
  <si>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</si>
  <si>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</si>
  <si>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</si>
  <si>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</si>
  <si>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</si>
  <si>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</si>
  <si>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</si>
  <si>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</si>
  <si>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</si>
  <si>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</si>
  <si>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</si>
  <si>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</si>
  <si>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</si>
  <si>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</si>
  <si>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</si>
  <si>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</si>
  <si>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</si>
  <si>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</si>
  <si>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</si>
  <si>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</si>
  <si>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</si>
  <si>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</si>
  <si>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</si>
  <si>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</si>
  <si>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</si>
  <si>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</si>
  <si>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</si>
  <si>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</si>
  <si>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</si>
  <si>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</si>
  <si>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</si>
  <si>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</si>
  <si>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</si>
  <si>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</si>
  <si>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</si>
  <si>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</si>
  <si>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</si>
  <si>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</si>
  <si>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</si>
  <si>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</si>
  <si>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</si>
  <si>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</si>
  <si>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</si>
  <si>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</si>
  <si>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</si>
  <si>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</si>
  <si>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</si>
  <si>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</si>
  <si>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</si>
  <si>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</si>
  <si>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</si>
  <si>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</si>
  <si>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</si>
  <si>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</si>
  <si>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</si>
  <si>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</si>
  <si>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</si>
  <si>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</si>
  <si>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</si>
  <si>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</si>
  <si>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</si>
  <si>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</si>
  <si>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</si>
  <si>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</si>
  <si>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</si>
  <si>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</si>
  <si>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</si>
  <si>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</si>
  <si>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</si>
  <si>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</si>
  <si>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</si>
  <si>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</si>
  <si>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</si>
  <si>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</si>
  <si>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</si>
  <si>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</si>
  <si>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</si>
  <si>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</si>
  <si>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</si>
  <si>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</si>
  <si>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</si>
  <si>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</si>
  <si>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</si>
  <si>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</si>
  <si>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</si>
  <si>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</si>
  <si>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</si>
  <si>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</si>
  <si>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</si>
  <si>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</si>
  <si>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</si>
  <si>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</si>
  <si>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</si>
  <si>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</si>
  <si>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</si>
  <si>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</si>
  <si>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</si>
  <si>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</si>
  <si>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</si>
  <si>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</si>
  <si>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</si>
  <si>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</si>
  <si>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</si>
  <si>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</si>
  <si>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</si>
  <si>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</si>
  <si>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</si>
  <si>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</si>
  <si>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</si>
  <si>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</si>
  <si>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</si>
  <si>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</si>
  <si>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</si>
  <si>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</si>
  <si>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</si>
  <si>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</si>
  <si>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</si>
  <si>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</si>
  <si>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</si>
  <si>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</si>
  <si>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</si>
  <si>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</si>
  <si>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</si>
  <si>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</si>
  <si>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</si>
  <si>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</si>
  <si>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</si>
  <si>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</si>
  <si>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</si>
  <si>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</si>
  <si>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</si>
  <si>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</si>
  <si>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</si>
  <si>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</si>
  <si>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</si>
  <si>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</si>
  <si>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</si>
  <si>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</si>
  <si>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</si>
  <si>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</si>
  <si>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</si>
  <si>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</si>
  <si>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</si>
  <si>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</si>
  <si>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</si>
  <si>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</si>
  <si>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</si>
  <si>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</si>
  <si>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</si>
  <si>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</si>
  <si>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</si>
  <si>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</si>
  <si>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</si>
  <si>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</si>
  <si>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</si>
  <si>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</si>
  <si>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</si>
  <si>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</si>
  <si>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</si>
  <si>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</si>
  <si>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</si>
  <si>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</si>
  <si>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</si>
  <si>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</si>
  <si>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</si>
  <si>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</si>
  <si>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</si>
  <si>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</si>
  <si>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</si>
  <si>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</si>
  <si>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</si>
  <si>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</si>
  <si>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</si>
  <si>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</si>
  <si>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</si>
  <si>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</si>
  <si>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</si>
  <si>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</si>
  <si>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</si>
  <si>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</si>
  <si>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</si>
  <si>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</si>
  <si>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</si>
  <si>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</si>
  <si>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</si>
  <si>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</si>
  <si>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</si>
  <si>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</si>
  <si>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</si>
  <si>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</si>
  <si>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</si>
  <si>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</si>
  <si>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</si>
  <si>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</si>
  <si>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</si>
  <si>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</si>
  <si>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</si>
  <si>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</si>
  <si>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</si>
  <si>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</si>
  <si>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</si>
  <si>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</si>
  <si>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</si>
  <si>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</si>
  <si>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</si>
  <si>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</si>
  <si>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</si>
  <si>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</si>
  <si>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</si>
  <si>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</si>
  <si>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</si>
  <si>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</si>
  <si>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</si>
  <si>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</si>
  <si>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</si>
  <si>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</si>
  <si>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</si>
  <si>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</si>
  <si>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</si>
  <si>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</si>
  <si>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</si>
  <si>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</si>
  <si>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</si>
  <si>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</si>
  <si>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</si>
  <si>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</si>
  <si>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</si>
  <si>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</si>
  <si>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</si>
  <si>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</si>
  <si>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</si>
  <si>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</si>
  <si>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</si>
  <si>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</si>
  <si>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</si>
  <si>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</si>
  <si>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</si>
  <si>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</si>
  <si>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</si>
  <si>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</si>
  <si>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</si>
  <si>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</si>
  <si>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</si>
  <si>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</si>
  <si>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</si>
  <si>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</si>
  <si>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</si>
  <si>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</si>
  <si>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</si>
  <si>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</si>
  <si>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</si>
  <si>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</si>
  <si>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</si>
  <si>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</si>
  <si>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</si>
  <si>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</si>
  <si>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</si>
  <si>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</si>
  <si>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</si>
  <si>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</si>
  <si>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</si>
  <si>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</si>
  <si>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</si>
  <si>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</si>
  <si>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</si>
  <si>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</si>
  <si>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</si>
  <si>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</si>
  <si>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</si>
  <si>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</si>
  <si>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</si>
  <si>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</si>
  <si>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</si>
  <si>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</si>
  <si>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</si>
  <si>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</si>
  <si>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</si>
  <si>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</si>
  <si>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</si>
  <si>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</si>
  <si>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</si>
  <si>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</si>
  <si>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</si>
  <si>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</si>
  <si>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</si>
  <si>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</si>
  <si>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</si>
  <si>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</si>
  <si>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</si>
  <si>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</si>
  <si>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</si>
  <si>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</si>
  <si>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</si>
  <si>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</si>
  <si>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</si>
  <si>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</si>
  <si>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</si>
  <si>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</si>
  <si>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</si>
  <si>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</si>
  <si>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</si>
  <si>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</si>
  <si>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</si>
  <si>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</si>
  <si>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</si>
  <si>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</si>
  <si>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</si>
  <si>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</si>
  <si>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</si>
  <si>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</si>
  <si>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</si>
  <si>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</si>
  <si>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</si>
  <si>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</si>
  <si>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</si>
  <si>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</si>
  <si>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</si>
  <si>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</si>
  <si>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</si>
  <si>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</si>
  <si>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</si>
  <si>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</si>
  <si>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</si>
  <si>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</si>
  <si>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</si>
  <si>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</si>
  <si>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</si>
  <si>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</si>
  <si>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</si>
  <si>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</si>
  <si>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</si>
  <si>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</si>
  <si>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</si>
  <si>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</si>
  <si>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</si>
  <si>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</si>
  <si>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</si>
  <si>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</si>
  <si>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</si>
  <si>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</si>
  <si>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</si>
  <si>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</si>
  <si>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</si>
  <si>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</si>
  <si>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</si>
  <si>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</si>
  <si>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</si>
  <si>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</si>
  <si>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</si>
  <si>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</si>
  <si>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</si>
  <si>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</si>
  <si>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</si>
  <si>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</si>
  <si>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</si>
  <si>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</si>
  <si>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</si>
  <si>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</si>
  <si>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</si>
  <si>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</si>
  <si>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</si>
  <si>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</si>
  <si>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</si>
  <si>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</si>
  <si>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</si>
  <si>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</si>
  <si>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</si>
  <si>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</si>
  <si>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</si>
  <si>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</si>
  <si>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</si>
  <si>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</si>
  <si>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</si>
  <si>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</si>
  <si>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</si>
  <si>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</si>
  <si>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</si>
  <si>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</si>
  <si>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</si>
  <si>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</si>
  <si>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</si>
  <si>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</si>
  <si>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</si>
  <si>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</si>
  <si>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</si>
  <si>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</si>
  <si>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</si>
  <si>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</si>
  <si>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</si>
  <si>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</si>
  <si>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</si>
  <si>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</si>
  <si>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</si>
  <si>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</si>
  <si>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</si>
  <si>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</si>
  <si>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</si>
  <si>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</si>
  <si>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</si>
  <si>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</si>
  <si>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</si>
  <si>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</si>
  <si>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</si>
  <si>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</si>
  <si>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</si>
  <si>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</si>
  <si>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</si>
  <si>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</si>
  <si>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</si>
  <si>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</si>
  <si>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</si>
  <si>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</si>
  <si>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</si>
  <si>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</si>
  <si>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</si>
  <si>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</si>
  <si>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</si>
  <si>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</si>
  <si>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</si>
  <si>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</si>
  <si>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</si>
  <si>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</si>
  <si>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</si>
  <si>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</si>
  <si>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</si>
  <si>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</si>
  <si>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</si>
  <si>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</si>
  <si>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</si>
  <si>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</si>
  <si>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</si>
  <si>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</si>
  <si>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</si>
  <si>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</si>
  <si>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</si>
  <si>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</si>
  <si>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</si>
  <si>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</si>
  <si>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</si>
  <si>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</si>
  <si>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</si>
  <si>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</si>
  <si>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</si>
  <si>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</si>
  <si>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</si>
  <si>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</si>
  <si>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</si>
  <si>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</si>
  <si>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</si>
  <si>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</si>
  <si>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</si>
  <si>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</si>
  <si>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</si>
  <si>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</si>
  <si>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</si>
  <si>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</si>
  <si>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</si>
  <si>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</si>
  <si>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</si>
  <si>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</si>
  <si>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</si>
  <si>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</si>
  <si>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</si>
  <si>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</si>
  <si>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</si>
  <si>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</si>
  <si>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</si>
  <si>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</si>
  <si>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</si>
  <si>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</si>
  <si>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</si>
  <si>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</si>
  <si>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</si>
  <si>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</si>
  <si>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</si>
  <si>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</si>
  <si>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</si>
  <si>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</si>
  <si>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</si>
  <si>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</si>
  <si>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</si>
  <si>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</si>
  <si>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</si>
  <si>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</si>
  <si>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</si>
  <si>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</si>
  <si>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</si>
  <si>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</si>
  <si>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</si>
  <si>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</si>
  <si>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</si>
  <si>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</si>
  <si>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</si>
  <si>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</si>
  <si>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</si>
  <si>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</si>
  <si>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</si>
  <si>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</si>
  <si>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</si>
  <si>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</si>
  <si>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</si>
  <si>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</si>
  <si>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</si>
  <si>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</si>
  <si>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</si>
  <si>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</si>
  <si>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</si>
  <si>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</si>
  <si>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</si>
  <si>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</si>
  <si>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</si>
  <si>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</si>
  <si>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</si>
  <si>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</si>
  <si>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</si>
  <si>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</si>
  <si>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</si>
  <si>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</si>
  <si>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</si>
  <si>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</si>
  <si>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</si>
  <si>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</si>
  <si>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</si>
  <si>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</si>
  <si>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</si>
  <si>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</si>
  <si>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</si>
  <si>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</si>
  <si>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</si>
  <si>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</si>
  <si>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</si>
  <si>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</si>
  <si>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</si>
  <si>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</si>
  <si>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</si>
  <si>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</si>
  <si>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</si>
  <si>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</si>
  <si>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</si>
  <si>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</si>
  <si>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</si>
  <si>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</si>
  <si>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</si>
  <si>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</si>
  <si>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</si>
  <si>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</si>
  <si>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</si>
  <si>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</si>
  <si>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</si>
  <si>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</si>
  <si>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</si>
  <si>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</si>
  <si>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</si>
  <si>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</si>
  <si>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</si>
  <si>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</si>
  <si>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</si>
  <si>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</si>
  <si>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</si>
  <si>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</si>
  <si>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</si>
  <si>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</si>
  <si>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</si>
  <si>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</si>
  <si>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</si>
  <si>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</si>
  <si>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</si>
  <si>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</si>
  <si>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</si>
  <si>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</si>
  <si>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</si>
  <si>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</si>
  <si>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</si>
  <si>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</si>
  <si>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</si>
  <si>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</si>
  <si>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</si>
  <si>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</si>
  <si>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</si>
  <si>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</si>
  <si>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</si>
  <si>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</si>
  <si>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</si>
  <si>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</si>
  <si>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</si>
  <si>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</si>
  <si>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</si>
  <si>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</si>
  <si>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</si>
  <si>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</si>
  <si>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</si>
  <si>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</si>
  <si>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</si>
  <si>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</si>
  <si>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</si>
  <si>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</si>
  <si>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</si>
  <si>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</si>
  <si>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</si>
  <si>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</si>
  <si>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</si>
  <si>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</si>
  <si>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</si>
  <si>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</si>
  <si>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</si>
  <si>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</si>
  <si>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</si>
  <si>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</si>
  <si>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</si>
  <si>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</si>
  <si>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</si>
  <si>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</si>
  <si>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</si>
  <si>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</si>
  <si>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</si>
  <si>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</si>
  <si>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</si>
  <si>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</si>
  <si>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</si>
  <si>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</si>
  <si>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</si>
  <si>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</si>
  <si>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</si>
  <si>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</si>
  <si>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</si>
  <si>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</si>
  <si>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</si>
  <si>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</si>
  <si>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</si>
  <si>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</si>
  <si>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</si>
  <si>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</si>
  <si>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</si>
  <si>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</si>
  <si>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</si>
  <si>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</si>
  <si>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</si>
  <si>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</si>
  <si>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</si>
  <si>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</si>
  <si>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</si>
  <si>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</si>
  <si>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</si>
  <si>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</si>
  <si>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</si>
  <si>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</si>
  <si>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</si>
  <si>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</si>
  <si>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</si>
  <si>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</si>
  <si>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</si>
  <si>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</si>
  <si>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</si>
  <si>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</si>
  <si>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</si>
  <si>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</si>
  <si>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</si>
  <si>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</si>
  <si>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</si>
  <si>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</si>
  <si>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</si>
  <si>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</si>
  <si>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</si>
  <si>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</si>
  <si>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</si>
  <si>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</si>
  <si>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</si>
  <si>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</si>
  <si>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</si>
  <si>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</si>
  <si>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</si>
  <si>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</si>
  <si>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</si>
  <si>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</si>
  <si>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</si>
  <si>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</si>
  <si>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</si>
  <si>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</si>
  <si>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</si>
  <si>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</si>
  <si>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</si>
  <si>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</si>
  <si>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</si>
  <si>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</si>
  <si>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</si>
  <si>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</si>
  <si>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</si>
  <si>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</si>
  <si>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</si>
  <si>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</si>
  <si>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</si>
  <si>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</si>
  <si>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</si>
  <si>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</si>
  <si>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</si>
  <si>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</si>
  <si>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</si>
  <si>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</si>
  <si>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</si>
  <si>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</si>
  <si>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</si>
  <si>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</si>
  <si>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</si>
  <si>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</si>
  <si>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</si>
  <si>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</si>
  <si>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</si>
  <si>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</si>
  <si>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</si>
  <si>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</si>
  <si>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</si>
  <si>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</si>
  <si>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</si>
  <si>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</si>
  <si>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</si>
  <si>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</si>
  <si>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</si>
  <si>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</si>
  <si>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</si>
  <si>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</si>
  <si>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</si>
  <si>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</si>
  <si>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</si>
  <si>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</si>
  <si>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</si>
  <si>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</si>
  <si>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</si>
  <si>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</si>
  <si>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</si>
  <si>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</si>
  <si>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</si>
  <si>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</si>
  <si>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</si>
  <si>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</si>
  <si>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</si>
  <si>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</si>
  <si>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</si>
  <si>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</si>
  <si>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</si>
  <si>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</si>
  <si>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</si>
  <si>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</si>
  <si>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</si>
  <si>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</si>
  <si>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</si>
  <si>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</si>
  <si>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</si>
  <si>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</si>
  <si>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</si>
  <si>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</si>
  <si>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</si>
  <si>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</si>
  <si>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</si>
  <si>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</si>
  <si>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</si>
  <si>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</si>
  <si>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</si>
  <si>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</si>
  <si>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</si>
  <si>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</si>
  <si>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</si>
  <si>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</si>
  <si>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</si>
  <si>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</si>
  <si>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</si>
  <si>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</si>
  <si>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</si>
  <si>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</si>
  <si>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</si>
  <si>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</si>
  <si>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</si>
  <si>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</si>
  <si>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</si>
  <si>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</si>
  <si>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</si>
  <si>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</si>
  <si>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</si>
  <si>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</si>
  <si>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</si>
  <si>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</si>
  <si>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</si>
  <si>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</si>
  <si>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</si>
  <si>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</si>
  <si>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</si>
  <si>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</si>
  <si>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</si>
  <si>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</si>
  <si>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</si>
  <si>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</si>
  <si>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</si>
  <si>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</si>
  <si>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</si>
  <si>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</si>
  <si>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</si>
  <si>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</si>
  <si>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</si>
  <si>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</si>
  <si>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</si>
  <si>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</si>
  <si>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</si>
  <si>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</si>
  <si>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</si>
  <si>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</si>
  <si>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</si>
  <si>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</si>
  <si>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</si>
  <si>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</si>
  <si>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</si>
  <si>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</si>
  <si>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</si>
  <si>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</si>
  <si>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</si>
  <si>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</si>
  <si>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</si>
  <si>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</si>
  <si>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</si>
  <si>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</si>
  <si>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</si>
  <si>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</si>
  <si>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</si>
  <si>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</si>
  <si>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</si>
  <si>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</si>
  <si>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</si>
  <si>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</si>
  <si>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</si>
  <si>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</si>
  <si>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</si>
  <si>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</si>
  <si>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</si>
  <si>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</si>
  <si>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</si>
  <si>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</si>
  <si>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</si>
  <si>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</si>
  <si>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</si>
  <si>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</si>
  <si>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</si>
  <si>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</si>
  <si>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</si>
  <si>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</si>
  <si>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</si>
  <si>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</si>
  <si>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</si>
  <si>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</si>
  <si>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</si>
  <si>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</si>
  <si>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</si>
  <si>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</si>
  <si>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</si>
  <si>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</si>
  <si>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</si>
  <si>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</si>
  <si>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</si>
  <si>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</si>
  <si>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</si>
  <si>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</si>
  <si>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</si>
  <si>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</si>
  <si>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</si>
  <si>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</si>
  <si>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</si>
  <si>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</si>
  <si>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</si>
  <si>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</si>
  <si>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</si>
  <si>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</si>
  <si>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</si>
  <si>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</si>
  <si>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</si>
  <si>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</si>
  <si>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</si>
  <si>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</si>
  <si>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</si>
  <si>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</si>
  <si>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</si>
  <si>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</si>
  <si>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</si>
  <si>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</si>
  <si>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</si>
  <si>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</si>
  <si>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</si>
  <si>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</si>
  <si>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</si>
  <si>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</si>
  <si>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</si>
  <si>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</si>
  <si>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</si>
  <si>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</si>
  <si>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</si>
  <si>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</si>
  <si>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</si>
  <si>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</si>
  <si>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</si>
  <si>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</si>
  <si>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</si>
  <si>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</si>
  <si>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</si>
  <si>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</si>
  <si>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</si>
  <si>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</si>
  <si>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</si>
  <si>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</si>
  <si>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</si>
  <si>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</si>
  <si>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</si>
  <si>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</si>
  <si>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</si>
  <si>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</si>
  <si>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</si>
  <si>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</si>
  <si>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</si>
  <si>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</si>
  <si>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</si>
  <si>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</si>
  <si>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</si>
  <si>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</si>
  <si>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</si>
  <si>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</si>
  <si>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</si>
  <si>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</si>
  <si>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</si>
  <si>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</si>
  <si>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</si>
  <si>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</si>
  <si>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</si>
  <si>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</si>
  <si>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</si>
  <si>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</si>
  <si>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</si>
  <si>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</si>
  <si>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</si>
  <si>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</si>
  <si>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</si>
  <si>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</si>
  <si>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</si>
  <si>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</si>
  <si>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</si>
  <si>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</si>
  <si>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</si>
  <si>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</si>
  <si>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</si>
  <si>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</si>
  <si>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</si>
  <si>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</si>
  <si>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</si>
  <si>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</si>
  <si>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</si>
  <si>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</si>
  <si>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</si>
  <si>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</si>
  <si>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</si>
  <si>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</si>
  <si>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</si>
  <si>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</si>
  <si>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</si>
  <si>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</si>
  <si>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</si>
  <si>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</si>
  <si>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</si>
  <si>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</si>
  <si>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</si>
  <si>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</si>
  <si>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</si>
  <si>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</si>
  <si>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</si>
  <si>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</si>
  <si>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</si>
  <si>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</si>
  <si>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</si>
  <si>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</si>
  <si>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</si>
  <si>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</si>
  <si>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</si>
  <si>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</si>
  <si>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</si>
  <si>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</si>
  <si>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</si>
  <si>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</si>
  <si>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</si>
  <si>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</si>
  <si>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</si>
  <si>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</si>
  <si>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</si>
  <si>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</si>
  <si>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</si>
  <si>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</si>
  <si>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</si>
  <si>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</si>
  <si>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</si>
  <si>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</si>
  <si>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</si>
  <si>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</si>
  <si>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</si>
  <si>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</si>
  <si>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</si>
  <si>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</si>
  <si>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</si>
  <si>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</si>
  <si>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</si>
  <si>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</si>
  <si>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</si>
  <si>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</si>
  <si>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</si>
  <si>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</si>
  <si>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</si>
  <si>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</si>
  <si>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</si>
  <si>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</si>
  <si>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</si>
  <si>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</si>
  <si>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</si>
  <si>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</si>
  <si>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</si>
  <si>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</si>
  <si>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</si>
  <si>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</si>
  <si>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</si>
  <si>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</si>
  <si>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</si>
  <si>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</si>
  <si>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</si>
  <si>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</si>
  <si>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</si>
  <si>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</si>
  <si>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</si>
  <si>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</si>
  <si>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</si>
  <si>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</si>
  <si>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</si>
  <si>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</si>
  <si>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</si>
  <si>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</si>
  <si>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</si>
  <si>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</si>
  <si>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</si>
  <si>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</si>
  <si>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</si>
  <si>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</si>
  <si>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</si>
  <si>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</si>
  <si>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</si>
  <si>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</si>
  <si>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</si>
  <si>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</si>
  <si>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</si>
  <si>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</si>
  <si>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</si>
  <si>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</si>
  <si>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</si>
  <si>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</si>
  <si>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</si>
  <si>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</si>
  <si>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</si>
  <si>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</si>
  <si>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</si>
  <si>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</si>
  <si>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</si>
  <si>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</si>
  <si>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</si>
  <si>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</si>
  <si>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</si>
  <si>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</si>
  <si>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</si>
  <si>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</si>
  <si>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</si>
  <si>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</si>
  <si>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</si>
  <si>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</si>
  <si>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</si>
  <si>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</si>
  <si>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</si>
  <si>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</si>
  <si>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</si>
  <si>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</si>
  <si>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</si>
  <si>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</si>
  <si>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</si>
  <si>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</si>
  <si>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</si>
  <si>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</si>
  <si>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</si>
  <si>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</si>
  <si>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</si>
  <si>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</si>
  <si>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</si>
  <si>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</si>
  <si>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</si>
  <si>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</si>
  <si>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</si>
  <si>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</si>
  <si>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</si>
  <si>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</si>
  <si>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</si>
  <si>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</si>
  <si>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</si>
  <si>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</si>
  <si>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</si>
  <si>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</si>
  <si>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</si>
  <si>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</si>
  <si>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</si>
  <si>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</si>
  <si>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</si>
  <si>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</si>
  <si>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</si>
  <si>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</si>
  <si>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</si>
  <si>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</si>
  <si>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</si>
  <si>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</si>
  <si>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</si>
  <si>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</si>
  <si>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</si>
  <si>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</si>
  <si>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</si>
  <si>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</si>
  <si>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</si>
  <si>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</si>
  <si>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</si>
  <si>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</si>
  <si>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</si>
  <si>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</si>
  <si>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</si>
  <si>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</si>
  <si>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</si>
  <si>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</si>
  <si>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</si>
  <si>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</si>
  <si>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</si>
  <si>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</si>
  <si>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</si>
  <si>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</si>
  <si>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</si>
  <si>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</si>
  <si>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</si>
  <si>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</si>
  <si>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</si>
  <si>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</si>
  <si>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</si>
  <si>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</si>
  <si>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</si>
  <si>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</si>
  <si>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</si>
  <si>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</si>
  <si>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</si>
  <si>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</si>
  <si>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</si>
  <si>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</si>
  <si>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</si>
  <si>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</si>
  <si>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</si>
  <si>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</si>
  <si>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</si>
  <si>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</si>
  <si>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</si>
  <si>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</si>
  <si>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</si>
  <si>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</si>
  <si>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</si>
  <si>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</si>
  <si>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</si>
  <si>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</si>
  <si>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</si>
  <si>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</si>
  <si>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</si>
  <si>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</si>
  <si>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</si>
  <si>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</si>
  <si>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</si>
  <si>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</si>
  <si>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</si>
  <si>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</si>
  <si>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</si>
  <si>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</si>
  <si>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</si>
  <si>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</si>
  <si>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</si>
  <si>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</si>
  <si>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</si>
  <si>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</si>
  <si>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</si>
  <si>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</si>
  <si>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</si>
  <si>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</si>
  <si>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</si>
  <si>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</si>
  <si>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</si>
  <si>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</si>
  <si>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</si>
  <si>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</si>
  <si>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</si>
  <si>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</si>
  <si>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</si>
  <si>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</si>
  <si>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</si>
  <si>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</si>
  <si>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</si>
  <si>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</si>
  <si>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</si>
  <si>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</si>
  <si>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</si>
  <si>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</si>
  <si>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</si>
  <si>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</si>
  <si>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</si>
  <si>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</si>
  <si>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</si>
  <si>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</si>
  <si>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</si>
  <si>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</si>
  <si>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</si>
  <si>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</si>
  <si>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</si>
  <si>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</si>
  <si>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</si>
  <si>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</si>
  <si>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</si>
  <si>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</si>
  <si>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</si>
  <si>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</si>
  <si>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</si>
  <si>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</si>
  <si>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</si>
  <si>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</si>
  <si>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</si>
  <si>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</si>
  <si>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</si>
  <si>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</si>
  <si>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</si>
  <si>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</si>
  <si>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</si>
  <si>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</si>
  <si>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</si>
  <si>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</si>
  <si>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</si>
  <si>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</si>
  <si>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</si>
  <si>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</si>
  <si>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</si>
  <si>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</si>
  <si>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</si>
  <si>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</si>
  <si>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</si>
  <si>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</si>
  <si>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</si>
  <si>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</si>
  <si>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</si>
  <si>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</si>
  <si>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</si>
  <si>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</si>
  <si>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</si>
  <si>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</si>
  <si>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</si>
  <si>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</si>
  <si>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</si>
  <si>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</si>
  <si>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</si>
  <si>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</si>
  <si>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</si>
  <si>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</si>
  <si>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</si>
  <si>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</si>
  <si>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</si>
  <si>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</si>
  <si>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</si>
  <si>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</si>
  <si>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</si>
  <si>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</si>
  <si>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</si>
  <si>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</si>
  <si>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</si>
  <si>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</si>
  <si>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</si>
  <si>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</si>
  <si>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</si>
  <si>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</si>
  <si>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</si>
  <si>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</si>
  <si>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</si>
  <si>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</si>
  <si>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</si>
  <si>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</si>
  <si>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</si>
  <si>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</si>
  <si>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</si>
  <si>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</si>
  <si>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</si>
  <si>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</si>
  <si>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</si>
  <si>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</si>
  <si>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</si>
  <si>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</si>
  <si>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</si>
  <si>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</si>
  <si>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</si>
  <si>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</si>
  <si>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</si>
  <si>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</si>
  <si>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</si>
  <si>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</si>
  <si>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</si>
  <si>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</si>
  <si>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</si>
  <si>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</si>
  <si>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</si>
  <si>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</si>
  <si>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</si>
  <si>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</si>
  <si>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</si>
  <si>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</si>
  <si>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</si>
  <si>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</si>
  <si>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</si>
  <si>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</si>
  <si>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</si>
  <si>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</si>
  <si>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</si>
  <si>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</si>
  <si>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</si>
  <si>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</si>
  <si>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</si>
  <si>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</si>
  <si>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</si>
  <si>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</si>
  <si>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</si>
  <si>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</si>
  <si>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</si>
  <si>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</si>
  <si>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</si>
  <si>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</si>
  <si>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</si>
  <si>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</si>
  <si>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</si>
  <si>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</si>
  <si>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</si>
  <si>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</si>
  <si>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</si>
  <si>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</si>
  <si>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</si>
  <si>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</si>
  <si>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</si>
  <si>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</si>
  <si>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</si>
  <si>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</si>
  <si>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</si>
  <si>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</si>
  <si>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</si>
  <si>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</si>
  <si>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</si>
  <si>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</si>
  <si>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</si>
  <si>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</si>
  <si>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</si>
  <si>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</si>
  <si>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</si>
  <si>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</si>
  <si>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</si>
  <si>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</si>
  <si>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</si>
  <si>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</si>
  <si>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</si>
  <si>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</si>
  <si>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</si>
  <si>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</si>
  <si>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</si>
  <si>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</si>
  <si>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</si>
  <si>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</si>
  <si>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</si>
  <si>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</si>
  <si>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</si>
  <si>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</si>
  <si>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</si>
  <si>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</si>
  <si>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</si>
  <si>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</si>
  <si>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</si>
  <si>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</si>
  <si>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</si>
  <si>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</si>
  <si>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</si>
  <si>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</si>
  <si>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</si>
  <si>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</si>
  <si>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</si>
  <si>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</si>
  <si>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</si>
  <si>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</si>
  <si>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</si>
  <si>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</si>
  <si>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</si>
  <si>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</si>
  <si>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</si>
  <si>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</si>
  <si>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</si>
  <si>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</si>
  <si>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</si>
  <si>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</si>
  <si>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</si>
  <si>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</si>
  <si>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</si>
  <si>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</si>
  <si>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</si>
  <si>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</si>
  <si>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</si>
  <si>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</si>
  <si>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</si>
  <si>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</si>
  <si>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</si>
  <si>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</si>
  <si>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</si>
  <si>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</si>
  <si>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</si>
  <si>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</si>
  <si>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</si>
  <si>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</si>
  <si>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</si>
  <si>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</si>
  <si>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</si>
  <si>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</si>
  <si>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</si>
  <si>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</si>
  <si>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</si>
  <si>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</si>
  <si>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</si>
  <si>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</si>
  <si>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</si>
  <si>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</si>
  <si>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</si>
  <si>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</si>
  <si>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</si>
  <si>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</si>
  <si>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</si>
  <si>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</si>
  <si>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</si>
  <si>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</si>
  <si>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</si>
  <si>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</si>
  <si>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</si>
  <si>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</si>
  <si>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</si>
  <si>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</si>
  <si>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</si>
  <si>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</si>
  <si>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</si>
  <si>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</si>
  <si>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</si>
  <si>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</si>
  <si>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</si>
  <si>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</si>
  <si>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</si>
  <si>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</si>
  <si>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</si>
  <si>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</si>
  <si>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</si>
  <si>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</si>
  <si>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</si>
  <si>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</si>
  <si>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</si>
  <si>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</si>
  <si>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</si>
  <si>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</si>
  <si>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</si>
  <si>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</si>
  <si>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</si>
  <si>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</si>
  <si>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</si>
  <si>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</si>
  <si>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</si>
  <si>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</si>
  <si>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</si>
  <si>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</si>
  <si>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</si>
  <si>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</si>
  <si>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</si>
  <si>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</si>
  <si>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</si>
  <si>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</si>
  <si>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</si>
  <si>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</si>
  <si>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</si>
  <si>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</si>
  <si>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</si>
  <si>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</si>
  <si>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</si>
  <si>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</si>
  <si>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</si>
  <si>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</si>
  <si>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</si>
  <si>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</si>
  <si>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</si>
  <si>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</si>
  <si>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</si>
  <si>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</si>
  <si>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</si>
  <si>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</si>
  <si>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</si>
  <si>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</si>
  <si>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</si>
  <si>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</si>
  <si>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</si>
  <si>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</si>
  <si>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</si>
  <si>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</si>
  <si>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</si>
  <si>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</si>
  <si>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</si>
  <si>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</si>
  <si>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</si>
  <si>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</si>
  <si>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</si>
  <si>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</si>
  <si>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</si>
  <si>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</si>
  <si>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</si>
  <si>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</si>
  <si>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</si>
  <si>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</si>
  <si>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</si>
  <si>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</si>
  <si>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</si>
  <si>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</si>
  <si>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</si>
  <si>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</si>
  <si>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</si>
  <si>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</si>
  <si>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</si>
  <si>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</si>
  <si>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</si>
  <si>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</si>
  <si>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</si>
  <si>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</si>
  <si>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</si>
  <si>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</si>
  <si>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</si>
  <si>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</si>
  <si>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</si>
  <si>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</si>
  <si>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</si>
  <si>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</si>
  <si>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</si>
  <si>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</si>
  <si>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</si>
  <si>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</si>
  <si>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</si>
  <si>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</si>
  <si>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</si>
  <si>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</si>
  <si>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</si>
  <si>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</si>
  <si>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</si>
  <si>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</si>
  <si>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</si>
  <si>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</si>
  <si>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</si>
  <si>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</si>
  <si>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</si>
  <si>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</si>
  <si>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</si>
  <si>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</si>
  <si>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</si>
  <si>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</si>
  <si>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</si>
  <si>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</si>
  <si>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</si>
  <si>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</si>
  <si>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</si>
  <si>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</si>
  <si>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</si>
  <si>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</si>
  <si>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</si>
  <si>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</si>
  <si>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</si>
  <si>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</si>
  <si>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</si>
  <si>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</si>
  <si>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</si>
  <si>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</si>
  <si>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</si>
  <si>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</si>
  <si>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</si>
  <si>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</si>
  <si>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</si>
  <si>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</si>
  <si>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</si>
  <si>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</si>
  <si>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</si>
  <si>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</si>
  <si>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</si>
  <si>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</si>
  <si>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</si>
  <si>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</si>
  <si>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</si>
  <si>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</si>
  <si>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</si>
  <si>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</si>
  <si>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</si>
  <si>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</si>
  <si>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</si>
  <si>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</si>
  <si>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</si>
  <si>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</si>
  <si>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</si>
  <si>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</si>
  <si>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</si>
  <si>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</si>
  <si>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</si>
  <si>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</si>
  <si>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</si>
  <si>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</si>
  <si>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</si>
  <si>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</si>
  <si>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</si>
  <si>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</si>
  <si>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</si>
  <si>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</si>
  <si>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</si>
  <si>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</si>
  <si>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</si>
  <si>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</si>
  <si>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</si>
  <si>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</si>
  <si>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</si>
  <si>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</si>
  <si>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</si>
  <si>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</si>
  <si>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</si>
  <si>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</si>
  <si>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</si>
  <si>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</si>
  <si>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</si>
  <si>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</si>
  <si>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</si>
  <si>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</si>
  <si>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</si>
  <si>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</si>
  <si>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</si>
  <si>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</si>
  <si>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</si>
  <si>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</si>
  <si>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</si>
  <si>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</si>
  <si>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</si>
  <si>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</si>
  <si>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</si>
  <si>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</si>
  <si>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</si>
  <si>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</si>
  <si>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</si>
  <si>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</si>
  <si>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</si>
  <si>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</si>
  <si>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</si>
  <si>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</si>
  <si>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</si>
  <si>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</si>
  <si>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</si>
  <si>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</si>
  <si>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</si>
  <si>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</si>
  <si>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</si>
  <si>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</si>
  <si>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</si>
  <si>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</si>
  <si>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</si>
  <si>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</si>
  <si>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</si>
  <si>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</si>
  <si>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</si>
  <si>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</si>
  <si>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</si>
  <si>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</si>
  <si>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</si>
  <si>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</si>
  <si>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</si>
  <si>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</si>
  <si>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</si>
  <si>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</si>
  <si>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</si>
  <si>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</si>
  <si>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</si>
  <si>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</si>
  <si>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</si>
  <si>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</si>
  <si>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</si>
  <si>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</si>
  <si>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</si>
  <si>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</si>
  <si>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</si>
  <si>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</si>
  <si>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</si>
  <si>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</si>
  <si>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</si>
  <si>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</si>
  <si>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</si>
  <si>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</si>
  <si>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</si>
  <si>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</si>
  <si>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</si>
  <si>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</si>
  <si>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</si>
  <si>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</si>
  <si>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</si>
  <si>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</si>
  <si>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</si>
  <si>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</si>
  <si>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</si>
  <si>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</si>
  <si>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</si>
  <si>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</si>
  <si>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</si>
  <si>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</si>
  <si>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</si>
  <si>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</si>
  <si>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</si>
  <si>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</si>
  <si>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</si>
  <si>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</si>
  <si>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</si>
  <si>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</si>
  <si>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</si>
  <si>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</si>
  <si>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</si>
  <si>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</si>
  <si>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</si>
  <si>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</si>
  <si>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</si>
  <si>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</si>
  <si>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</si>
  <si>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</si>
  <si>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</si>
  <si>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</si>
  <si>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</si>
  <si>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</si>
  <si>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</si>
  <si>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</si>
  <si>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</si>
  <si>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</si>
  <si>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</si>
  <si>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</si>
  <si>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</si>
  <si>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</si>
  <si>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</si>
  <si>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</si>
  <si>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</si>
  <si>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</si>
  <si>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</si>
  <si>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</si>
  <si>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</si>
  <si>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</si>
  <si>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</si>
  <si>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</si>
  <si>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</si>
  <si>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</si>
  <si>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</si>
  <si>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</si>
  <si>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</si>
  <si>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</si>
  <si>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</si>
  <si>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</si>
  <si>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</si>
  <si>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</si>
  <si>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</si>
  <si>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</si>
  <si>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</si>
  <si>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</si>
  <si>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</si>
  <si>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</si>
  <si>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</si>
  <si>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</si>
  <si>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</si>
  <si>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</si>
  <si>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</si>
  <si>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</si>
  <si>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</si>
  <si>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</si>
  <si>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</si>
  <si>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</si>
  <si>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</si>
  <si>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</si>
  <si>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</si>
  <si>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</si>
  <si>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</si>
  <si>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</si>
  <si>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</si>
  <si>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</si>
  <si>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</si>
  <si>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</si>
  <si>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</si>
  <si>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</si>
  <si>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</si>
  <si>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</si>
  <si>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</si>
  <si>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</si>
  <si>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</si>
  <si>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</si>
  <si>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</si>
  <si>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</si>
  <si>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</si>
  <si>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</si>
  <si>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</si>
  <si>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</si>
  <si>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</si>
  <si>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</si>
  <si>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</si>
  <si>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</si>
  <si>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</si>
  <si>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</si>
  <si>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</si>
  <si>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</si>
  <si>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</si>
  <si>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</si>
  <si>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</si>
  <si>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</si>
  <si>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</si>
  <si>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</si>
  <si>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</si>
  <si>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</si>
  <si>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</si>
  <si>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</si>
  <si>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</si>
  <si>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</si>
  <si>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</si>
  <si>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</si>
  <si>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</si>
  <si>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</si>
  <si>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</si>
  <si>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</si>
  <si>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</si>
  <si>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</si>
  <si>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</si>
  <si>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</si>
  <si>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</si>
  <si>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</si>
  <si>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</si>
  <si>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</si>
  <si>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</si>
  <si>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</si>
  <si>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</si>
  <si>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</si>
  <si>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</si>
  <si>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</si>
  <si>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</si>
  <si>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</si>
  <si>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</si>
  <si>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</si>
  <si>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</si>
  <si>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</si>
  <si>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</si>
  <si>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</si>
  <si>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</si>
  <si>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</si>
  <si>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</si>
  <si>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</si>
  <si>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</si>
  <si>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</si>
  <si>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</si>
  <si>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</si>
  <si>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</si>
  <si>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</si>
  <si>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</si>
  <si>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</si>
  <si>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</si>
  <si>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</si>
  <si>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</si>
  <si>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</si>
  <si>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</si>
  <si>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</si>
  <si>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</si>
  <si>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</si>
  <si>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</si>
  <si>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</si>
  <si>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</si>
  <si>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</si>
  <si>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</si>
  <si>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</si>
  <si>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</si>
  <si>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</si>
  <si>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</si>
  <si>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</si>
  <si>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</si>
  <si>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</si>
  <si>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</si>
  <si>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</si>
  <si>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</si>
  <si>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</si>
  <si>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</si>
  <si>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</si>
  <si>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</si>
  <si>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</si>
  <si>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</si>
  <si>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</si>
  <si>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</si>
  <si>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</si>
  <si>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</si>
  <si>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</si>
  <si>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</si>
  <si>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</si>
  <si>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</si>
  <si>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</si>
  <si>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</si>
  <si>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</si>
  <si>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</si>
  <si>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</si>
  <si>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</si>
  <si>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</si>
  <si>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</si>
  <si>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</si>
  <si>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</si>
  <si>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</si>
  <si>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</si>
  <si>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</si>
  <si>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</si>
  <si>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</si>
  <si>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</si>
  <si>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</si>
  <si>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</si>
  <si>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</si>
  <si>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</si>
  <si>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</si>
  <si>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</si>
  <si>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</si>
  <si>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</si>
  <si>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</si>
  <si>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</si>
  <si>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</si>
  <si>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</si>
  <si>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</si>
  <si>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</si>
  <si>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</si>
  <si>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</si>
  <si>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</si>
  <si>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</si>
  <si>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</si>
  <si>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</si>
  <si>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</si>
  <si>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</si>
  <si>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</si>
  <si>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</si>
  <si>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</si>
  <si>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</si>
  <si>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</si>
  <si>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</si>
  <si>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</si>
  <si>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</si>
  <si>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</si>
  <si>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</si>
  <si>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</si>
  <si>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</si>
  <si>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</si>
  <si>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</si>
  <si>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</si>
  <si>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</si>
  <si>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</si>
  <si>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</si>
  <si>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</si>
  <si>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</si>
  <si>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</si>
  <si>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</si>
  <si>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</si>
  <si>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</si>
  <si>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</si>
  <si>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</si>
  <si>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</si>
  <si>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</si>
  <si>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</si>
  <si>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</si>
  <si>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</si>
  <si>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</si>
  <si>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</si>
  <si>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</si>
  <si>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</si>
  <si>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</si>
  <si>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</si>
  <si>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</si>
  <si>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</si>
  <si>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</si>
  <si>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</si>
  <si>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</si>
  <si>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</si>
  <si>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</si>
  <si>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</si>
  <si>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</si>
  <si>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</si>
  <si>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</si>
  <si>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</si>
  <si>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</si>
  <si>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</si>
  <si>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</si>
  <si>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</si>
  <si>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</si>
  <si>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</si>
  <si>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</si>
  <si>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</si>
  <si>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</si>
  <si>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</si>
  <si>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</si>
  <si>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</si>
  <si>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</si>
  <si>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</si>
  <si>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</si>
  <si>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</si>
  <si>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</si>
  <si>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</si>
  <si>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</si>
  <si>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</si>
  <si>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</si>
  <si>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</si>
  <si>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</si>
  <si>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</si>
  <si>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</si>
  <si>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</si>
  <si>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</si>
  <si>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</si>
  <si>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</si>
  <si>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</si>
  <si>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</si>
  <si>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</si>
  <si>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</si>
  <si>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</si>
  <si>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</si>
  <si>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</si>
  <si>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</si>
  <si>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</si>
  <si>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</si>
  <si>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</si>
  <si>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</si>
  <si>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</si>
  <si>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</si>
  <si>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</si>
  <si>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</si>
  <si>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</si>
  <si>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</si>
  <si>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</si>
  <si>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</si>
  <si>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</si>
  <si>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</si>
  <si>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</si>
  <si>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</si>
  <si>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</si>
  <si>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</si>
  <si>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</si>
  <si>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</si>
  <si>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</si>
  <si>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</si>
  <si>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</si>
  <si>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</si>
  <si>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</si>
  <si>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</si>
  <si>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</si>
  <si>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</si>
  <si>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</si>
  <si>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</si>
  <si>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</si>
  <si>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</si>
  <si>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</si>
  <si>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</si>
  <si>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</si>
  <si>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</si>
  <si>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</si>
  <si>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</si>
  <si>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</si>
  <si>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</si>
  <si>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</si>
  <si>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</si>
  <si>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</si>
  <si>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</si>
  <si>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</si>
  <si>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</si>
  <si>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</si>
  <si>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</si>
  <si>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</si>
  <si>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</si>
  <si>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</si>
  <si>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</si>
  <si>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</si>
  <si>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</si>
  <si>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</si>
  <si>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</si>
  <si>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</si>
  <si>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</si>
  <si>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</si>
  <si>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</si>
  <si>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</si>
  <si>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</si>
  <si>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</si>
  <si>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</si>
  <si>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</si>
  <si>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</si>
  <si>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</si>
  <si>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</si>
  <si>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</si>
  <si>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</si>
  <si>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</si>
  <si>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</si>
  <si>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</si>
  <si>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</si>
  <si>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</si>
  <si>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</si>
  <si>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</si>
  <si>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</si>
  <si>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</si>
  <si>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</si>
  <si>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</si>
  <si>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</si>
  <si>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</si>
  <si>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</si>
  <si>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</si>
  <si>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</si>
  <si>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</si>
  <si>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</si>
  <si>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</si>
  <si>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</si>
  <si>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</si>
  <si>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</si>
  <si>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</si>
  <si>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</si>
  <si>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</si>
  <si>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</si>
  <si>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</si>
  <si>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</si>
  <si>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</si>
  <si>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</si>
  <si>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</si>
  <si>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</si>
  <si>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</si>
  <si>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</si>
  <si>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</si>
  <si>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</si>
  <si>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</si>
  <si>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</si>
  <si>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</si>
  <si>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</si>
  <si>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</si>
  <si>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</si>
  <si>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</si>
  <si>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</si>
  <si>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</si>
  <si>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</si>
  <si>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</si>
  <si>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</si>
  <si>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</si>
  <si>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</si>
  <si>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</si>
  <si>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</si>
  <si>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</si>
  <si>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</si>
  <si>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</si>
  <si>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</si>
  <si>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</si>
  <si>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</si>
  <si>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</si>
  <si>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</si>
  <si>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</si>
  <si>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</si>
  <si>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</si>
  <si>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</si>
  <si>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</si>
  <si>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</si>
  <si>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</si>
  <si>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</si>
  <si>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</si>
  <si>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</si>
  <si>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</si>
  <si>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</si>
  <si>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</si>
  <si>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</si>
  <si>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</si>
  <si>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</si>
  <si>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</si>
  <si>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</si>
  <si>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</si>
  <si>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</si>
  <si>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</si>
  <si>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</si>
  <si>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</si>
  <si>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</si>
  <si>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</si>
  <si>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</si>
  <si>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</si>
  <si>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</si>
  <si>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</si>
  <si>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</si>
  <si>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</si>
  <si>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</si>
  <si>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</si>
  <si>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</si>
  <si>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</si>
  <si>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</si>
  <si>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</si>
  <si>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</si>
  <si>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</si>
  <si>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</si>
  <si>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</si>
  <si>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</si>
  <si>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</si>
  <si>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</si>
  <si>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</si>
  <si>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</si>
  <si>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</si>
  <si>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</si>
  <si>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</si>
  <si>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</si>
  <si>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</si>
  <si>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</si>
  <si>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</si>
  <si>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</si>
  <si>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</si>
  <si>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</si>
  <si>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</si>
  <si>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</si>
  <si>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</si>
  <si>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</si>
  <si>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</si>
  <si>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</si>
  <si>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</si>
  <si>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</si>
  <si>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</si>
  <si>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</si>
  <si>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</si>
  <si>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</si>
  <si>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</si>
  <si>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</si>
  <si>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</si>
  <si>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</si>
  <si>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</si>
  <si>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</si>
  <si>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</si>
  <si>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</si>
  <si>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</si>
  <si>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</si>
  <si>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</si>
  <si>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</si>
  <si>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</si>
  <si>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</si>
  <si>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</si>
  <si>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</si>
  <si>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</si>
  <si>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</si>
  <si>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</si>
  <si>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</si>
  <si>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</si>
  <si>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</si>
  <si>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</si>
  <si>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</si>
  <si>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</si>
  <si>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</si>
  <si>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</si>
  <si>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</si>
  <si>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</si>
  <si>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</si>
  <si>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</si>
  <si>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</si>
  <si>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</si>
  <si>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</si>
  <si>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</si>
  <si>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</si>
  <si>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</si>
  <si>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</si>
  <si>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</si>
  <si>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</si>
  <si>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</si>
  <si>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</si>
  <si>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</si>
  <si>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</si>
  <si>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</si>
  <si>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</si>
  <si>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</si>
  <si>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</si>
  <si>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</si>
  <si>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</si>
  <si>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</si>
  <si>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</si>
  <si>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</si>
  <si>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</si>
  <si>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</si>
  <si>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</si>
  <si>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</si>
  <si>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</si>
  <si>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</si>
  <si>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</si>
  <si>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</si>
  <si>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</si>
  <si>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</si>
  <si>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</si>
  <si>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</si>
  <si>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</si>
  <si>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</si>
  <si>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</si>
  <si>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</si>
  <si>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</si>
  <si>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</si>
  <si>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</si>
  <si>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</si>
  <si>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</si>
  <si>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</si>
  <si>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</si>
  <si>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</si>
  <si>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</si>
  <si>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</si>
  <si>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</si>
  <si>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</si>
  <si>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</si>
  <si>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</si>
  <si>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</si>
  <si>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</si>
  <si>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</si>
  <si>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</si>
  <si>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</si>
  <si>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</si>
  <si>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</si>
  <si>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</si>
  <si>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</si>
  <si>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</si>
  <si>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</si>
  <si>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</si>
  <si>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</si>
  <si>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</si>
  <si>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</si>
  <si>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</si>
  <si>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</si>
  <si>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</si>
  <si>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</si>
  <si>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</si>
  <si>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</si>
  <si>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</si>
  <si>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</si>
  <si>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</si>
  <si>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</si>
  <si>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</si>
  <si>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</si>
  <si>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</si>
  <si>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</si>
  <si>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</si>
  <si>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</si>
  <si>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</si>
  <si>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</si>
  <si>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</si>
  <si>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</si>
  <si>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</si>
  <si>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</si>
  <si>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</si>
  <si>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</si>
  <si>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</si>
  <si>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</si>
  <si>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</si>
  <si>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</si>
  <si>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</si>
  <si>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</si>
  <si>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</si>
  <si>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</si>
  <si>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</si>
  <si>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</si>
  <si>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</si>
  <si>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</si>
  <si>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</si>
  <si>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</si>
  <si>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</si>
  <si>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</si>
  <si>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</si>
  <si>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</si>
  <si>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</si>
  <si>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</si>
  <si>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</si>
  <si>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</si>
  <si>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</si>
  <si>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</si>
  <si>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</si>
  <si>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</si>
  <si>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</si>
  <si>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</si>
  <si>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</si>
  <si>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</si>
  <si>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</si>
  <si>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</si>
  <si>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</si>
  <si>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</si>
  <si>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</si>
  <si>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</si>
  <si>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</si>
  <si>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</si>
  <si>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</si>
  <si>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</si>
  <si>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</si>
  <si>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</si>
  <si>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</si>
  <si>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</si>
  <si>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</si>
  <si>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</si>
  <si>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</si>
  <si>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</si>
  <si>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</si>
  <si>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</si>
  <si>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</si>
  <si>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</si>
  <si>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</si>
  <si>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</si>
  <si>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</si>
  <si>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</si>
  <si>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</si>
  <si>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</si>
  <si>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</si>
  <si>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</si>
  <si>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</si>
  <si>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</si>
  <si>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</si>
  <si>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</si>
  <si>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</si>
  <si>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</si>
  <si>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</si>
  <si>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</si>
  <si>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</si>
  <si>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</si>
  <si>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</si>
  <si>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</si>
  <si>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</si>
  <si>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</si>
  <si>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</si>
  <si>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</si>
  <si>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</si>
  <si>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</si>
  <si>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</si>
  <si>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</si>
  <si>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</si>
  <si>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</si>
  <si>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</si>
  <si>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</si>
  <si>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</si>
  <si>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</si>
  <si>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</si>
  <si>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</si>
  <si>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</si>
  <si>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</si>
  <si>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</si>
  <si>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</si>
  <si>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</si>
  <si>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</si>
  <si>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</si>
  <si>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</si>
  <si>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</si>
  <si>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</si>
  <si>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</si>
  <si>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</si>
  <si>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</si>
  <si>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</si>
  <si>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</si>
  <si>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</si>
  <si>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</si>
  <si>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</si>
  <si>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</si>
  <si>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</si>
  <si>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</si>
  <si>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</si>
  <si>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</si>
  <si>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</si>
  <si>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</si>
  <si>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</si>
  <si>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</si>
  <si>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</si>
  <si>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</si>
  <si>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</si>
  <si>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</si>
  <si>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</si>
  <si>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</si>
  <si>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</si>
  <si>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</si>
  <si>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</si>
  <si>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</si>
  <si>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</si>
  <si>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</si>
  <si>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</si>
  <si>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</si>
  <si>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</si>
  <si>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</si>
  <si>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</si>
  <si>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</si>
  <si>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</si>
  <si>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</si>
  <si>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</si>
  <si>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</si>
  <si>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</si>
  <si>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</si>
  <si>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</si>
  <si>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</si>
  <si>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</si>
  <si>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</si>
  <si>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</si>
  <si>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</si>
  <si>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</si>
  <si>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</si>
  <si>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</si>
  <si>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</si>
  <si>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</si>
  <si>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</si>
  <si>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</si>
  <si>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</si>
  <si>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</si>
  <si>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</si>
  <si>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</si>
  <si>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</si>
  <si>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</si>
  <si>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</si>
  <si>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</si>
  <si>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</si>
  <si>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</si>
  <si>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</si>
  <si>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</si>
  <si>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</si>
  <si>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</si>
  <si>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</si>
  <si>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</si>
  <si>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</si>
  <si>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</si>
  <si>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</si>
  <si>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</si>
  <si>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</si>
  <si>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</si>
  <si>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</si>
  <si>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</si>
  <si>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</si>
  <si>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</si>
  <si>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</si>
  <si>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</si>
  <si>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</si>
  <si>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</si>
  <si>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</si>
  <si>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</si>
  <si>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</si>
  <si>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</si>
  <si>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</si>
  <si>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</si>
  <si>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</si>
  <si>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</si>
  <si>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</si>
  <si>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</si>
  <si>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</si>
  <si>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</si>
  <si>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</si>
  <si>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</si>
  <si>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</si>
  <si>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</si>
  <si>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</si>
  <si>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</si>
  <si>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</si>
  <si>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</si>
  <si>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</si>
  <si>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</si>
  <si>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</si>
  <si>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</si>
  <si>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</si>
  <si>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</si>
  <si>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</si>
  <si>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</si>
  <si>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</si>
  <si>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</si>
  <si>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</si>
  <si>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</si>
  <si>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</si>
  <si>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</si>
  <si>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</si>
  <si>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</si>
  <si>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</si>
  <si>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</si>
  <si>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</si>
  <si>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</si>
  <si>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</si>
  <si>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</si>
  <si>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</si>
  <si>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</si>
  <si>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</si>
  <si>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</si>
  <si>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</si>
  <si>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</si>
  <si>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</si>
  <si>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</si>
  <si>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</si>
  <si>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</si>
  <si>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</si>
  <si>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</si>
  <si>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</si>
  <si>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</si>
  <si>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</si>
  <si>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</si>
  <si>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</si>
  <si>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</si>
  <si>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</si>
  <si>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</si>
  <si>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</si>
  <si>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</si>
  <si>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</si>
  <si>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</si>
  <si>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</si>
  <si>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</si>
  <si>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</si>
  <si>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</si>
  <si>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</si>
  <si>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</si>
  <si>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</si>
  <si>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</si>
  <si>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</si>
  <si>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</si>
  <si>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</si>
  <si>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</si>
  <si>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</si>
  <si>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</si>
  <si>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</si>
  <si>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</si>
  <si>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</si>
  <si>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</si>
  <si>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</si>
  <si>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</si>
  <si>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</si>
  <si>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</si>
  <si>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</si>
  <si>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</si>
  <si>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</si>
  <si>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</si>
  <si>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</si>
  <si>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</si>
  <si>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</si>
  <si>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</si>
  <si>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</si>
  <si>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</si>
  <si>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</si>
  <si>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</si>
  <si>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</si>
  <si>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</si>
  <si>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</si>
  <si>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</si>
  <si>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</si>
  <si>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</si>
  <si>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</si>
  <si>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</si>
  <si>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</si>
  <si>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</si>
  <si>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</si>
  <si>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</si>
  <si>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</si>
  <si>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</si>
  <si>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</si>
  <si>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</si>
  <si>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</si>
  <si>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</si>
  <si>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</si>
  <si>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</si>
  <si>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</si>
  <si>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</si>
  <si>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</si>
  <si>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</si>
  <si>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</si>
  <si>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</si>
  <si>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</si>
  <si>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</si>
  <si>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</si>
  <si>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</si>
  <si>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</si>
  <si>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</si>
  <si>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</si>
  <si>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</si>
  <si>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</si>
  <si>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</si>
  <si>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</si>
  <si>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</si>
  <si>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</si>
  <si>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</si>
  <si>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</si>
  <si>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</si>
  <si>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</si>
  <si>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</si>
  <si>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</si>
  <si>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</si>
  <si>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</si>
  <si>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</si>
  <si>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</si>
  <si>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</si>
  <si>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</si>
  <si>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</si>
  <si>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</si>
  <si>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</si>
  <si>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</si>
  <si>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</si>
  <si>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</si>
  <si>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</si>
  <si>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</si>
  <si>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</si>
  <si>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</si>
  <si>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</si>
  <si>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</si>
  <si>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</si>
  <si>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</si>
  <si>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</si>
  <si>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</si>
  <si>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</si>
  <si>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</si>
  <si>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</si>
  <si>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</si>
  <si>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</si>
  <si>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</si>
  <si>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</si>
  <si>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</si>
  <si>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</si>
  <si>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</si>
  <si>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</si>
  <si>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</si>
  <si>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</si>
  <si>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</si>
  <si>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</si>
  <si>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</si>
  <si>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</si>
  <si>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</si>
  <si>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</si>
  <si>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</si>
  <si>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</si>
  <si>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</si>
  <si>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</si>
  <si>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</si>
  <si>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</si>
  <si>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</si>
  <si>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</si>
  <si>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</si>
  <si>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</si>
  <si>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</si>
  <si>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</si>
  <si>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</si>
  <si>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</si>
  <si>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</si>
  <si>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</si>
  <si>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</si>
  <si>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</si>
  <si>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</si>
  <si>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</si>
  <si>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</si>
  <si>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</si>
  <si>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</si>
  <si>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</si>
  <si>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</si>
  <si>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</si>
  <si>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</si>
  <si>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</si>
  <si>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</si>
  <si>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</si>
  <si>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</si>
  <si>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</si>
  <si>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</si>
  <si>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</si>
  <si>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</si>
  <si>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</si>
  <si>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</si>
  <si>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</si>
  <si>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</si>
  <si>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</si>
  <si>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</si>
  <si>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</si>
  <si>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</si>
  <si>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</si>
  <si>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</si>
  <si>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</si>
  <si>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</si>
  <si>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</si>
  <si>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</si>
  <si>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</si>
  <si>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</si>
  <si>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</si>
  <si>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</si>
  <si>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</si>
  <si>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</si>
  <si>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</si>
  <si>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</si>
  <si>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</si>
  <si>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</si>
  <si>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</si>
  <si>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</si>
  <si>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</si>
  <si>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</si>
  <si>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</si>
  <si>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</si>
  <si>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</si>
  <si>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</si>
  <si>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</si>
  <si>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</si>
  <si>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</si>
  <si>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</si>
  <si>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</si>
  <si>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</si>
  <si>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</si>
  <si>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</si>
  <si>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</si>
  <si>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</si>
  <si>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</si>
  <si>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</si>
  <si>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</si>
  <si>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</si>
  <si>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</si>
  <si>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</si>
  <si>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</si>
  <si>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</si>
  <si>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</si>
  <si>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</si>
  <si>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</si>
  <si>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</si>
  <si>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</si>
  <si>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</si>
  <si>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</si>
  <si>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</si>
  <si>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</si>
  <si>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</si>
  <si>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</si>
  <si>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</si>
  <si>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</si>
  <si>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</si>
  <si>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</si>
  <si>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</si>
  <si>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</si>
  <si>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</si>
  <si>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</si>
  <si>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</si>
  <si>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</si>
  <si>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</si>
  <si>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</si>
  <si>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</si>
  <si>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</si>
  <si>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</si>
  <si>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</si>
  <si>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</si>
  <si>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</si>
  <si>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</si>
  <si>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</si>
  <si>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</si>
  <si>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</si>
  <si>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</si>
  <si>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</si>
  <si>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</si>
  <si>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</si>
  <si>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</si>
  <si>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</si>
  <si>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</si>
  <si>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</si>
  <si>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</si>
  <si>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</si>
  <si>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</si>
  <si>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</si>
  <si>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PCM-20251209-00002525</t>
  </si>
  <si>
    <t>ETA 60min</t>
  </si>
  <si>
    <t>PCM-20251209-00002691</t>
  </si>
  <si>
    <t>ETA 120min</t>
  </si>
  <si>
    <t>PCM-20251209-00002786</t>
  </si>
  <si>
    <t>ETA 50min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</si>
</sst>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337.91966435185168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46000.868090277778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46000.868090277778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46000.868090277778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46000.868090277778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46000.868090277778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46000.868090277778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46000.868090277778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46000.868090277778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46000.868090277778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46000.868090277778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46000.868090277778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46000.868090277778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46000.868090277778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46000.868090277778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46000.868090277778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46000.868090277778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46000.868090277778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46000.868090277778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46000.868090277778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46000.868090277778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46000.868090277778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46000.868090277778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46000.868090277778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46000.868090277778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46000.868090277778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46000.868090277778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46000.868090277778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46000.868090277778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46000.868090277778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46000.868090277778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46000.868090277778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46000.868090277778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46000.868090277778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46000.868090277778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46000.868090277778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46000.868090277778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46000.868090277778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46000.868090277778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46000.868090277778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46000.868090277778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46000.868090277778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46000.868090277778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46000.868090277778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46000.868090277778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46000.868090277778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46000.868090277778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46000.868090277778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46000.868090277778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46000.868090277778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46000.868090277778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46000.868090277778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46000.868090277778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46000.868090277778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46000.868090277778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46000.868090277778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46000.868090277778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46000.868090277778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46000.868090277778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46000.868090277778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46000.868090277778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46000.868090277778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46000.868090277778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46000.868090277778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46000.868090277778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46000.868090277778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46000.868090277778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46000.868090277778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46000.868090277778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46000.868090277778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46000.868090277778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46000.868090277778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46000.868090277778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46000.868090277778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46000.868090277778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46000.868090277778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46000.868090277778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46000.868090277778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46000.868090277778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46000.868090277778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46000.868090277778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46000.868090277778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46000.868090277778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46000.868090277778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46000.868090277778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46000.868090277778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46000.868090277778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46000.868090277778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46000.868090277778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46000.868090277778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46000.868090277778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46000.868090277778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46000.868090277778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46000.868090277778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46000.868090277778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46000.868090277778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46000.868090277778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46000.868090277778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46000.868090277778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46000.868090277778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46000.868090277778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46000.868090277778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46000.868090277778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46000.868090277778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46000.868090277778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46000.868090277778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46000.868090277778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46000.868090277778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46000.868090277778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46000.868090277778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46000.868090277778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46000.868090277778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46000.868090277778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46000.868090277778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46000.868090277778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46000.868090277778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46000.868090277778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46000.868090277778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46000.868090277778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46000.868090277778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46000.868090277778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46000.868090277778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46000.868090277778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46000.868090277778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46000.868090277778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46000.868090277778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46000.868090277778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46000.868090277778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46000.868090277778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46000.868090277778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46000.868090277778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46000.868090277778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46000.868090277778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46000.868090277778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46000.868090277778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46000.868090277778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46000.868090277778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46000.868090277778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46000.868090277778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46000.868090277778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46000.868090277778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46000.868090277778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46000.868090277778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46000.868090277778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46000.868090277778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46000.868090277778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46000.868090277778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46000.868090277778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46000.868090277778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46000.868090277778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46000.868090277778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46000.868090277778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46000.868090277778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46000.868090277778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46000.868090277778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46000.868090277778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46000.868090277778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46000.868090277778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46000.868090277778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46000.868090277778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46000.868090277778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46000.868090277778</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175.86825231481635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16.48067129629635</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3.5127083333354676</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46000.868090277778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46000.868090277778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46000.868090277778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46000.868090277778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46000.868090277778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46000.868090277778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46000.868090277778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46000.868090277778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46000.868090277778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46000.868090277778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46000.868090277778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46000.868090277778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46000.868090277778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46000.868090277778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46000.868090277778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46000.868090277778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46000.868090277778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46000.868090277778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46000.868090277778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46000.868090277778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46000.868090277778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46000.868090277778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46000.868090277778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46000.868090277778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46000.868090277778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46000.868090277778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46000.868090277778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46000.868090277778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46000.868090277778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46000.868090277778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46000.868090277778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46000.868090277778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46000.868090277778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46000.868090277778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46000.868090277778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46000.868090277778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46000.868090277778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46000.868090277778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46000.868090277778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46000.868090277778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46000.868090277778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46000.868090277778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46000.868090277778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46000.868090277778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46000.868090277778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46000.868090277778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46000.868090277778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46000.868090277778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46000.868090277778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46000.868090277778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46000.868090277778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46000.868090277778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46000.868090277778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46000.868090277778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46000.868090277778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46000.868090277778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46000.868090277778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46000.868090277778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46000.868090277778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46000.868090277778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46000.868090277778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46000.868090277778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46000.868090277778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46000.868090277778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46000.868090277778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46000.868090277778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46000.868090277778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46000.868090277778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46000.868090277778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46000.868090277778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46000.868090277778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46000.868090277778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46000.868090277778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46000.868090277778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46000.868090277778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46000.868090277778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46000.868090277778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46000.868090277778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46000.868090277778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46000.868090277778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46000.868090277778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46000.868090277778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46000.868090277778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46000.868090277778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46000.868090277778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46000.868090277778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46000.868090277778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46000.868090277778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46000.868090277778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46000.868090277778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46000.868090277778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46000.868090277778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46000.868090277778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46000.868090277778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46000.868090277778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46000.868090277778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46000.868090277778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46000.868090277778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46000.868090277778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46000.868090277778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46000.868090277778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46000.868090277778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46000.868090277778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46000.868090277778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46000.868090277778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46000.868090277778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46000.868090277778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46000.868090277778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46000.868090277778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46000.868090277778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46000.868090277778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46000.868090277778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46000.868090277778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46000.868090277778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46000.868090277778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46000.868090277778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46000.868090277778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46000.868090277778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46000.868090277778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46000.868090277778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46000.868090277778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46000.868090277778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46000.868090277778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46000.868090277778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46000.868090277778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46000.868090277778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46000.868090277778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46000.868090277778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46000.868090277778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46000.868090277778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46000.868090277778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46000.868090277778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46000.868090277778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46000.868090277778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46000.868090277778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46000.868090277778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46000.868090277778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46000.868090277778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46000.868090277778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46000.868090277778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46000.868090277778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46000.868090277778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46000.868090277778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46000.868090277778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46000.868090277778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46000.868090277778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46000.868090277778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46000.868090277778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46000.868090277778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46000.868090277778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46000.868090277778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46000.868090277778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46000.868090277778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46000.868090277778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46000.868090277778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46000.868090277778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46000.868090277778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46000.868090277778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46000.868090277778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46000.868090277778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46000.868090277778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46000.868090277778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46000.868090277778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46000.868090277778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46000.868090277778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46000.868090277778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46000.868090277778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46000.868090277778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46000.868090277778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46000.868090277778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46000.868090277778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46000.868090277778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46000.868090277778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46000.868090277778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46000.868090277778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46000.868090277778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46000.868090277778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46000.868090277778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46000.868090277778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46000.868090277778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46000.868090277778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46000.868090277778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46000.868090277778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46000.868090277778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46000.868090277778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46000.868090277778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46000.868090277778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46000.868090277778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46000.868090277778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46000.868090277778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46000.868090277778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46000.868090277778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46000.868090277778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46000.868090277778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46000.868090277778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46000.868090277778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46000.868090277778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46000.868090277778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46000.868090277778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46000.868090277778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46000.868090277778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46000.868090277778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46000.868090277778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46000.868090277778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46000.868090277778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46000.868090277778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46000.868090277778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46000.868090277778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46000.868090277778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46000.868090277778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46000.868090277778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46000.868090277778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46000.868090277778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46000.868090277778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46000.868090277778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46000.868090277778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46000.868090277778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46000.868090277778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46000.868090277778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46000.868090277778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46000.868090277778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46000.868090277778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46000.868090277778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46000.868090277778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46000.868090277778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46000.868090277778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46000.868090277778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46000.868090277778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46000.868090277778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46000.868090277778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46000.868090277778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46000.868090277778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46000.868090277778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46000.868090277778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46000.868090277778</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46000.868090277778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46000.868090277778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46000.868090277778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46000.868090277778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46000.868090277778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46000.868090277778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46000.868090277778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46000.868090277778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46000.868090277778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46000.868090277778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46000.868090277778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46000.868090277778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46000.868090277778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46000.868090277778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46000.868090277778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46000.868090277778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46000.868090277778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46000.868090277778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46000.868090277778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46000.868090277778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46000.868090277778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46000.868090277778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46000.868090277778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46000.868090277778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46000.868090277778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46000.868090277778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46000.868090277778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46000.868090277778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46000.868090277778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46000.868090277778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46000.868090277778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46000.868090277778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46000.868090277778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46000.868090277778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46000.868090277778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46000.868090277778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46000.868090277778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46000.868090277778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46000.868090277778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46000.868090277778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46000.868090277778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46000.868090277778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46000.868090277778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46000.868090277778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46000.868090277778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46000.868090277778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46000.868090277778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46000.868090277778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46000.868090277778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46000.868090277778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46000.868090277778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46000.868090277778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46000.868090277778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46000.868090277778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46000.868090277778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46000.868090277778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46000.868090277778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46000.868090277778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46000.868090277778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46000.868090277778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46000.868090277778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46000.868090277778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46000.868090277778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46000.868090277778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46000.868090277778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46000.868090277778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46000.868090277778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46000.868090277778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46000.868090277778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46000.868090277778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46000.868090277778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46000.868090277778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46000.868090277778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46000.868090277778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46000.868090277778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46000.868090277778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46000.868090277778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46000.868090277778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46000.868090277778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46000.868090277778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46000.868090277778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46000.868090277778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46000.868090277778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46000.868090277778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46000.868090277778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46000.868090277778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46000.868090277778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46000.868090277778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46000.868090277778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46000.868090277778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46000.868090277778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46000.868090277778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46000.868090277778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46000.868090277778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46000.868090277778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46000.868090277778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46000.868090277778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46000.868090277778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46000.868090277778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46000.868090277778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46000.868090277778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46000.868090277778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46000.868090277778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46000.868090277778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46000.868090277778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46000.868090277778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46000.868090277778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46000.868090277778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46000.868090277778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46000.868090277778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46000.868090277778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46000.868090277778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46000.868090277778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46000.868090277778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46000.868090277778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46000.868090277778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46000.868090277778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46000.868090277778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46000.868090277778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46000.868090277778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46000.868090277778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46000.868090277778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46000.868090277778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46000.868090277778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46000.868090277778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46000.868090277778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46000.868090277778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46000.868090277778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46000.868090277778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46000.868090277778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46000.868090277778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46000.868090277778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46000.868090277778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46000.868090277778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46000.868090277778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46000.868090277778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46000.868090277778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46000.868090277778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46000.868090277778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46000.868090277778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46000.868090277778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46000.868090277778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46000.868090277778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46000.868090277778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46000.868090277778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46000.868090277778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46000.868090277778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46000.868090277778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46000.868090277778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46000.868090277778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46000.868090277778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46000.868090277778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46000.868090277778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46000.868090277778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46000.868090277778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46000.868090277778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46000.868090277778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46000.868090277778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46000.868090277778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46000.868090277778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46000.868090277778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46000.868090277778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46000.868090277778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46000.868090277778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46000.868090277778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46000.868090277778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46000.868090277778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46000.868090277778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46000.868090277778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46000.868090277778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46000.868090277778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46000.868090277778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46000.868090277778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46000.868090277778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46000.868090277778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46000.868090277778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46000.868090277778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46000.868090277778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46000.868090277778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46000.868090277778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46000.868090277778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46000.868090277778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46000.868090277778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46000.868090277778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46000.868090277778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46000.868090277778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46000.868090277778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46000.868090277778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46000.868090277778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46000.868090277778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46000.868090277778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46000.868090277778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46000.868090277778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46000.868090277778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46000.868090277778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46000.868090277778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46000.868090277778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46000.868090277778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46000.868090277778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46000.868090277778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46000.868090277778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46000.868090277778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46000.868090277778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46000.868090277778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46000.868090277778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46000.868090277778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46000.868090277778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46000.868090277778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46000.868090277778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46000.868090277778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46000.868090277778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46000.868090277778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46000.868090277778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46000.868090277778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46000.868090277778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46000.868090277778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46000.868090277778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46000.868090277778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46000.868090277778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46000.868090277778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46000.868090277778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46000.868090277778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46000.868090277778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46000.868090277778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46000.868090277778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46000.868090277778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46000.868090277778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46000.868090277778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46000.868090277778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46000.868090277778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46000.868090277778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46000.868090277778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46000.868090277778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46000.868090277778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46000.868090277778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46000.868090277778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46000.868090277778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46000.868090277778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46000.868090277778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46000.868090277778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46000.868090277778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46000.868090277778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46000.868090277778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46000.868090277778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46000.868090277778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46000.868090277778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46000.868090277778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46000.868090277778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46000.868090277778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46000.868090277778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46000.868090277778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46000.868090277778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46000.868090277778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46000.868090277778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46000.868090277778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46000.868090277778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46000.868090277778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46000.868090277778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46000.868090277778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46000.868090277778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46000.868090277778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46000.868090277778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46000.868090277778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46000.868090277778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46000.868090277778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46000.868090277778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46000.868090277778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46000.868090277778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46000.868090277778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46000.868090277778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46000.868090277778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46000.868090277778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46000.868090277778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46000.868090277778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46000.868090277778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46000.868090277778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46000.868090277778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46000.868090277778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46000.868090277778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46000.868090277778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46000.868090277778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46000.868090277778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46000.868090277778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46000.868090277778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46000.868090277778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46000.868090277778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46000.868090277778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46000.868090277778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46000.868090277778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46000.868090277778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46000.868090277778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46000.868090277778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46000.868090277778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46000.868090277778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46000.868090277778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46000.868090277778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46000.868090277778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46000.868090277778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46000.868090277778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46000.868090277778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46000.868090277778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46000.868090277778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46000.868090277778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46000.868090277778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46000.868090277778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46000.868090277778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46000.868090277778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46000.868090277778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46000.868090277778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46000.868090277778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46000.868090277778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46000.868090277778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46000.868090277778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46000.868090277778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46000.868090277778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46000.868090277778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46000.868090277778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46000.868090277778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46000.868090277778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46000.868090277778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46000.868090277778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46000.868090277778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46000.868090277778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46000.868090277778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46000.868090277778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46000.868090277778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46000.868090277778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46000.868090277778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46000.868090277778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46000.868090277778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46000.868090277778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46000.868090277778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46000.868090277778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46000.868090277778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46000.868090277778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46000.868090277778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46000.868090277778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46000.868090277778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46000.868090277778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46000.868090277778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46000.868090277778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46000.868090277778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46000.868090277778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46000.868090277778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46000.868090277778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46000.868090277778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46000.868090277778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46000.868090277778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46000.868090277778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46000.868090277778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46000.868090277778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46000.868090277778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46000.868090277778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46000.868090277778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46000.868090277778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46000.868090277778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46000.868090277778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46000.868090277778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46000.868090277778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46000.868090277778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46000.868090277778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46000.868090277778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46000.868090277778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46000.868090277778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46000.868090277778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46000.868090277778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46000.868090277778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46000.868090277778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46000.868090277778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46000.868090277778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46000.868090277778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46000.868090277778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46000.868090277778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46000.868090277778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46000.868090277778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46000.868090277778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46000.868090277778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46000.868090277778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46000.868090277778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46000.868090277778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46000.868090277778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46000.868090277778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46000.868090277778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46000.868090277778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46000.868090277778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46000.868090277778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46000.868090277778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46000.868090277778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46000.868090277778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46000.868090277778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46000.868090277778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46000.868090277778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46000.868090277778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46000.868090277778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46000.868090277778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46000.868090277778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46000.868090277778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46000.868090277778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46000.868090277778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46000.868090277778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46000.868090277778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46000.868090277778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46000.868090277778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46000.868090277778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46000.868090277778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46000.868090277778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46000.868090277778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46000.868090277778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46000.868090277778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46000.868090277778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46000.868090277778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46000.868090277778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46000.868090277778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46000.868090277778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46000.868090277778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46000.868090277778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46000.868090277778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46000.868090277778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46000.868090277778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46000.868090277778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46000.868090277778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46000.868090277778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46000.868090277778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46000.868090277778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46000.868090277778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46000.868090277778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46000.868090277778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46000.868090277778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46000.868090277778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46000.868090277778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46000.868090277778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46000.868090277778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46000.868090277778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46000.868090277778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46000.868090277778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46000.868090277778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46000.868090277778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46000.868090277778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46000.868090277778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46000.868090277778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46000.868090277778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46000.868090277778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46000.868090277778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46000.868090277778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46000.868090277778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46000.868090277778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46000.868090277778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46000.868090277778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46000.868090277778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46000.868090277778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46000.868090277778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46000.868090277778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46000.868090277778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46000.868090277778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46000.868090277778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46000.868090277778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46000.868090277778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46000.868090277778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46000.868090277778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46000.868090277778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46000.868090277778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46000.868090277778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46000.868090277778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46000.868090277778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46000.868090277778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46000.868090277778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46000.868090277778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46000.868090277778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46000.868090277778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46000.868090277778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46000.868090277778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46000.868090277778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46000.868090277778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46000.868090277778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46000.868090277778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46000.868090277778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46000.868090277778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46000.868090277778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46000.868090277778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46000.868090277778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46000.868090277778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46000.868090277778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46000.868090277778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46000.868090277778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46000.868090277778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46000.868090277778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46000.868090277778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46000.868090277778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46000.868090277778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46000.868090277778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46000.868090277778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46000.868090277778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46000.868090277778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46000.868090277778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46000.868090277778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46000.868090277778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46000.868090277778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46000.868090277778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46000.868090277778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46000.868090277778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46000.868090277778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46000.868090277778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46000.868090277778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46000.868090277778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46000.868090277778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46000.868090277778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46000.868090277778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46000.868090277778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46000.868090277778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46000.868090277778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46000.868090277778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46000.868090277778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46000.868090277778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46000.868090277778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46000.868090277778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46000.868090277778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46000.868090277778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46000.868090277778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46000.868090277778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46000.868090277778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46000.868090277778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46000.868090277778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46000.868090277778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46000.868090277778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46000.868090277778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46000.868090277778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46000.868090277778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46000.868090277778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46000.868090277778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46000.868090277778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46000.868090277778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46000.868090277778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46000.868090277778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46000.868090277778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46000.868090277778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46000.868090277778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46000.868090277778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46000.868090277778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46000.868090277778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46000.868090277778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46000.868090277778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46000.868090277778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46000.868090277778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46000.868090277778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46000.868090277778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46000.868090277778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46000.868090277778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46000.868090277778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46000.868090277778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46000.868090277778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46000.868090277778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46000.868090277778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46000.868090277778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46000.868090277778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46000.868090277778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46000.868090277778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46000.868090277778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46000.868090277778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46000.868090277778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46000.868090277778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46000.868090277778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46000.868090277778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46000.868090277778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46000.868090277778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46000.868090277778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46000.868090277778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46000.868090277778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46000.868090277778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46000.868090277778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46000.868090277778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46000.868090277778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46000.868090277778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46000.868090277778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46000.868090277778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46000.868090277778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46000.868090277778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46000.868090277778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46000.868090277778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46000.868090277778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46000.868090277778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46000.868090277778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46000.868090277778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46000.868090277778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46000.868090277778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46000.868090277778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46000.868090277778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46000.868090277778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46000.868090277778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46000.868090277778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46000.868090277778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46000.868090277778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46000.868090277778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46000.868090277778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46000.868090277778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46000.868090277778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46000.868090277778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46000.868090277778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46000.868090277778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46000.868090277778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46000.868090277778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46000.868090277778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46000.868090277778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46000.868090277778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46000.868090277778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46000.868090277778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46000.868090277778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46000.868090277778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46000.868090277778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46000.868090277778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46000.868090277778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46000.868090277778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46000.868090277778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46000.868090277778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46000.868090277778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46000.868090277778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46000.868090277778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46000.868090277778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46000.868090277778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46000.868090277778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46000.868090277778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46000.868090277778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46000.868090277778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46000.868090277778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46000.868090277778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46000.868090277778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46000.868090277778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46000.868090277778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46000.868090277778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46000.868090277778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46000.868090277778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46000.868090277778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46000.868090277778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46000.868090277778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46000.868090277778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46000.868090277778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46000.868090277778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46000.868090277778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46000.868090277778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46000.868090277778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46000.868090277778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46000.868090277778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46000.868090277778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46000.868090277778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46000.868090277778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46000.868090277778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46000.868090277778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46000.868090277778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46000.868090277778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46000.868090277778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46000.868090277778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46000.868090277778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46000.868090277778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46000.868090277778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46000.868090277778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46000.868090277778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46000.868090277778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46000.868090277778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46000.868090277778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46000.868090277778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46000.868090277778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46000.868090277778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46000.868090277778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46000.868090277778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46000.868090277778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46000.868090277778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46000.868090277778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46000.868090277778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46000.868090277778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46000.868090277778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46000.868090277778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46000.868090277778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46000.868090277778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46000.868090277778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46000.868090277778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46000.868090277778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46000.868090277778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46000.868090277778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46000.868090277778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46000.868090277778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46000.868090277778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46000.868090277778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46000.868090277778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46000.868090277778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46000.868090277778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46000.868090277778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46000.868090277778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46000.868090277778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46000.868090277778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46000.868090277778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46000.868090277778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46000.868090277778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46000.868090277778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46000.868090277778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46000.868090277778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46000.868090277778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46000.868090277778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46000.868090277778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46000.868090277778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46000.868090277778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46000.868090277778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46000.868090277778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46000.868090277778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46000.868090277778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46000.868090277778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46000.868090277778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46000.868090277778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46000.868090277778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46000.868090277778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46000.868090277778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46000.868090277778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46000.868090277778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46000.868090277778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46000.868090277778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46000.868090277778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46000.868090277778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46000.868090277778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46000.868090277778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46000.868090277778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46000.868090277778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46000.868090277778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46000.868090277778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46000.868090277778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46000.868090277778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46000.868090277778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46000.868090277778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46000.868090277778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46000.868090277778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46000.868090277778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46000.868090277778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46000.868090277778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46000.868090277778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46000.868090277778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46000.868090277778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46000.868090277778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46000.868090277778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46000.868090277778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46000.868090277778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46000.868090277778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46000.868090277778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46000.868090277778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46000.868090277778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46000.868090277778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46000.868090277778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46000.868090277778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46000.868090277778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46000.868090277778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46000.868090277778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46000.868090277778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46000.868090277778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46000.868090277778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46000.868090277778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46000.868090277778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46000.868090277778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46000.868090277778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46000.868090277778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46000.868090277778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46000.868090277778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46000.868090277778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46000.868090277778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46000.868090277778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46000.868090277778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46000.868090277778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46000.868090277778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46000.868090277778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46000.868090277778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46000.868090277778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46000.868090277778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46000.868090277778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46000.868090277778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46000.868090277778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46000.868090277778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46000.868090277778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46000.868090277778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46000.868090277778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46000.868090277778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46000.868090277778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46000.868090277778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46000.868090277778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46000.868090277778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46000.868090277778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46000.868090277778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46000.868090277778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46000.868090277778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46000.868090277778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46000.868090277778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46000.868090277778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46000.868090277778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46000.868090277778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46000.868090277778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46000.868090277778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46000.868090277778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46000.868090277778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46000.868090277778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46000.868090277778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46000.868090277778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46000.868090277778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46000.868090277778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46000.868090277778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46000.868090277778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46000.868090277778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46000.868090277778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46000.868090277778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46000.868090277778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46000.868090277778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46000.868090277778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46000.868090277778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46000.868090277778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46000.868090277778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46000.868090277778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46000.868090277778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46000.868090277778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46000.868090277778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46000.868090277778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46000.868090277778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46000.868090277778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46000.868090277778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46000.868090277778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46000.868090277778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46000.868090277778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46000.868090277778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46000.868090277778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46000.868090277778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46000.868090277778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46000.868090277778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46000.868090277778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46000.868090277778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46000.868090277778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46000.868090277778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46000.868090277778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46000.868090277778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46000.868090277778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46000.868090277778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46000.868090277778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46000.868090277778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46000.868090277778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46000.868090277778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46000.868090277778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46000.868090277778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46000.868090277778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46000.868090277778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46000.868090277778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46000.868090277778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46000.868090277778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46000.868090277778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46000.868090277778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46000.868090277778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46000.868090277778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46000.868090277778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46000.868090277778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46000.868090277778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46000.868090277778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46000.868090277778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46000.868090277778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46000.868090277778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46000.868090277778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46000.868090277778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46000.868090277778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46000.868090277778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46000.868090277778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46000.868090277778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46000.868090277778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46000.868090277778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46000.868090277778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46000.868090277778</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297.38737268518162</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4" ca="1" si="0">IFERROR(NOW()-F3,"")</f>
        <v>2.0739467592575238</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46000.868090277778</v>
      </c>
      <c r="H4" s="91">
        <v>45999.038888888892</v>
      </c>
      <c r="I4" s="107" t="str">
        <f>IFERROR(VLOOKUP(D4,DB!A:F,6,0),"")</f>
        <v>SCECO</v>
      </c>
      <c r="J4" s="107" t="str">
        <f>IFERROR(VLOOKUP(D4,DB!A:G,7,0),"")</f>
        <v>Dead</v>
      </c>
      <c r="K4" s="93" t="s">
        <v>39124</v>
      </c>
      <c r="L4" s="87" t="str">
        <f>IFERROR(VLOOKUP(D4,DB!A:I,9,0),"")</f>
        <v>Latis</v>
      </c>
    </row>
    <row r="5" spans="1:16" ht="15" customHeight="1">
      <c r="A5" s="107"/>
      <c r="B5" s="107" t="str">
        <f>IFERROR(VLOOKUP(D5,DB!A:K,11,0),"")</f>
        <v/>
      </c>
      <c r="C5" s="89">
        <v>1</v>
      </c>
      <c r="D5" s="87"/>
      <c r="E5" s="90" t="s">
        <v>39106</v>
      </c>
      <c r="F5" s="91"/>
      <c r="G5" s="92">
        <f t="shared" ref="G5:G64" ca="1" si="1">IFERROR(NOW()-F5,"")</f>
        <v>46000.868090277778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46000.868090277778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46000.868090277778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46000.868090277778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46000.868090277778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46000.868090277778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46000.868090277778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46000.868090277778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46000.868090277778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46000.868090277778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46000.868090277778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46000.868090277778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46000.868090277778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46000.868090277778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46000.868090277778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46000.868090277778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46000.868090277778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46000.868090277778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46000.868090277778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46000.868090277778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46000.868090277778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46000.868090277778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46000.868090277778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46000.868090277778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46000.868090277778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46000.868090277778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46000.868090277778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46000.868090277778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46000.868090277778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46000.868090277778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46000.868090277778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46000.868090277778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46000.868090277778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46000.868090277778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46000.868090277778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46000.868090277778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46000.868090277778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46000.868090277778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46000.868090277778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46000.868090277778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46000.868090277778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46000.868090277778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46000.868090277778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46000.868090277778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46000.868090277778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46000.868090277778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46000.868090277778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46000.868090277778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46000.868090277778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46000.868090277778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46000.868090277778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46000.868090277778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46000.868090277778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46000.868090277778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46000.868090277778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46000.868090277778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46000.868090277778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46000.868090277778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46000.868090277778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46000.868090277778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46000.868090277778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46000.868090277778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46000.868090277778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46000.868090277778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46000.868090277778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46000.868090277778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46000.868090277778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46000.868090277778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46000.868090277778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46000.868090277778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46000.868090277778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46000.868090277778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46000.868090277778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46000.868090277778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46000.868090277778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46000.868090277778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46000.868090277778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46000.868090277778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46000.868090277778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46000.868090277778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46000.868090277778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46000.868090277778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46000.868090277778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46000.868090277778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46000.868090277778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46000.868090277778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46000.868090277778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46000.868090277778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46000.868090277778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46000.868090277778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46000.868090277778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46000.868090277778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46000.868090277778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46000.868090277778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46000.868090277778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46000.868090277778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46000.868090277778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46000.868090277778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46000.868090277778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46000.868090277778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46000.868090277778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46000.868090277778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46000.868090277778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46000.868090277778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46000.868090277778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46000.868090277778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39125</v>
      </c>
      <c r="B2" s="37" t="str">
        <f>IFERROR(VLOOKUP(D2,DB!A:K,11,0),"")</f>
        <v>R5</v>
      </c>
      <c r="C2" s="37">
        <v>3</v>
      </c>
      <c r="D2" s="100" t="s">
        <v>36085</v>
      </c>
      <c r="E2" s="37" t="s">
        <v>39106</v>
      </c>
      <c r="F2" s="38">
        <v>45891.832060185188</v>
      </c>
      <c r="G2" s="102">
        <f ca="1">IFERROR(NOW()-F2,"")</f>
        <v>109.0360300925895</v>
      </c>
      <c r="H2" s="38">
        <v>45891.790393518517</v>
      </c>
      <c r="I2" s="37" t="str">
        <f>IFERROR(VLOOKUP(D2,DB!A:F,6,0),"")</f>
        <v>Generator-SG</v>
      </c>
      <c r="J2" s="37" t="str">
        <f>IFERROR(VLOOKUP(D2,DB!A:G,7,0),"")</f>
        <v>Vandalized</v>
      </c>
      <c r="K2" s="37" t="s">
        <v>39126</v>
      </c>
      <c r="L2" s="37" t="str">
        <f>IFERROR(VLOOKUP(D2,DB!A:I,9,0),"")</f>
        <v>Latis</v>
      </c>
      <c r="M2" s="99"/>
    </row>
    <row r="3" spans="1:13" s="39" customFormat="1" ht="30.75">
      <c r="A3" s="37" t="s">
        <v>39127</v>
      </c>
      <c r="B3" s="37" t="str">
        <f>IFERROR(VLOOKUP(D3,DB!A:K,11,0),"")</f>
        <v>R5</v>
      </c>
      <c r="C3" s="37">
        <v>1</v>
      </c>
      <c r="D3" s="37" t="s">
        <v>33407</v>
      </c>
      <c r="E3" s="37" t="s">
        <v>39109</v>
      </c>
      <c r="F3" s="38">
        <v>45926.188877314817</v>
      </c>
      <c r="G3" s="102">
        <f t="shared" ref="G3" ca="1" si="0">IFERROR(NOW()-F3,"")</f>
        <v>74.679212962961174</v>
      </c>
      <c r="H3" s="38">
        <v>45926.158159722225</v>
      </c>
      <c r="I3" s="37" t="str">
        <f>IFERROR(VLOOKUP(D3,DB!A:F,6,0),"")</f>
        <v>SCECO</v>
      </c>
      <c r="J3" s="37" t="str">
        <f>IFERROR(VLOOKUP(D3,DB!A:G,7,0),"")</f>
        <v>Good</v>
      </c>
      <c r="K3" s="37" t="s">
        <v>39128</v>
      </c>
      <c r="L3" s="37" t="str">
        <f>IFERROR(VLOOKUP(D3,DB!A:I,9,0),"")</f>
        <v>Latis</v>
      </c>
      <c r="M3" s="99"/>
    </row>
    <row r="4" spans="1:13" s="39" customFormat="1" ht="45.75" customHeight="1">
      <c r="A4" s="103" t="s">
        <v>39129</v>
      </c>
      <c r="B4" s="103" t="str">
        <f>IFERROR(VLOOKUP(D4,DB!A:K,11,0),"")</f>
        <v>R5</v>
      </c>
      <c r="C4" s="103">
        <v>1</v>
      </c>
      <c r="D4" s="103" t="s">
        <v>34832</v>
      </c>
      <c r="E4" s="103" t="s">
        <v>39109</v>
      </c>
      <c r="F4" s="104">
        <v>45948.661111111112</v>
      </c>
      <c r="G4" s="105">
        <f t="shared" ref="G4" ca="1" si="1">IFERROR(NOW()-F4,"")</f>
        <v>52.206979166665406</v>
      </c>
      <c r="H4" s="104">
        <v>45948.661111111112</v>
      </c>
      <c r="I4" s="103" t="str">
        <f>IFERROR(VLOOKUP(D4,DB!A:F,6,0),"")</f>
        <v>SCECO</v>
      </c>
      <c r="J4" s="103" t="str">
        <f>IFERROR(VLOOKUP(D4,DB!A:G,7,0),"")</f>
        <v>Dead</v>
      </c>
      <c r="K4" s="103" t="s">
        <v>39130</v>
      </c>
      <c r="L4" s="103" t="str">
        <f>IFERROR(VLOOKUP(D4,DB!A:I,9,0),"")</f>
        <v>Latis</v>
      </c>
    </row>
    <row r="5" spans="1:13" s="39" customFormat="1" ht="30.75">
      <c r="A5" s="103" t="s">
        <v>39131</v>
      </c>
      <c r="B5" s="103" t="str">
        <f>IFERROR(VLOOKUP(D5,DB!A:K,11,0),"")</f>
        <v>R5</v>
      </c>
      <c r="C5" s="103">
        <v>1</v>
      </c>
      <c r="D5" s="103" t="s">
        <v>36592</v>
      </c>
      <c r="E5" s="103" t="s">
        <v>39106</v>
      </c>
      <c r="F5" s="104">
        <v>45981.373298611114</v>
      </c>
      <c r="G5" s="105">
        <f ca="1">IFERROR(NOW()-F5,"")</f>
        <v>19.494791666664241</v>
      </c>
      <c r="H5" s="132">
        <v>45981.360798611109</v>
      </c>
      <c r="I5" s="103" t="str">
        <f>IFERROR(VLOOKUP(D5,DB!A:F,6,0),"")</f>
        <v>SCECO</v>
      </c>
      <c r="J5" s="103" t="str">
        <f>IFERROR(VLOOKUP(D5,DB!A:G,7,0),"")</f>
        <v>Dead</v>
      </c>
      <c r="K5" s="103" t="s">
        <v>39132</v>
      </c>
      <c r="L5" s="103" t="str">
        <f>IFERROR(VLOOKUP(D5,DB!A:I,9,0),"")</f>
        <v>Latis</v>
      </c>
    </row>
    <row r="6" spans="1:13">
      <c r="A6" s="37" t="s">
        <v>39133</v>
      </c>
      <c r="B6" s="37" t="str">
        <f>IFERROR(VLOOKUP(D6,DB!A:K,11,0),"")</f>
        <v>R5</v>
      </c>
      <c r="C6" s="37">
        <v>1</v>
      </c>
      <c r="D6" s="37" t="s">
        <v>37850</v>
      </c>
      <c r="E6" s="37" t="s">
        <v>39106</v>
      </c>
      <c r="F6" s="38">
        <v>45997.107488425929</v>
      </c>
      <c r="G6" s="131">
        <f t="shared" ref="G6" ca="1" si="2">IFERROR(NOW()-F6,"")</f>
        <v>3.76060185184906</v>
      </c>
      <c r="H6" s="38">
        <v>45997.093599537038</v>
      </c>
      <c r="I6" s="37" t="str">
        <f>IFERROR(VLOOKUP(D6,DB!A:F,6,0),"")</f>
        <v>SCECO</v>
      </c>
      <c r="J6" s="37" t="str">
        <f>IFERROR(VLOOKUP(D6,DB!A:G,7,0),"")</f>
        <v>In progress</v>
      </c>
      <c r="K6" s="37" t="s">
        <v>39134</v>
      </c>
      <c r="L6" s="37" t="str">
        <f>IFERROR(VLOOKUP(D6,DB!A:I,9,0),"")</f>
        <v>Latis</v>
      </c>
    </row>
    <row r="7" spans="1:13">
      <c r="A7" s="37" t="s">
        <v>39135</v>
      </c>
      <c r="B7" s="37" t="str">
        <f>IFERROR(VLOOKUP(D7,DB!A:K,11,0),"")</f>
        <v>R5</v>
      </c>
      <c r="C7" s="37">
        <v>2</v>
      </c>
      <c r="D7" s="37" t="s">
        <v>35622</v>
      </c>
      <c r="E7" s="37" t="s">
        <v>39106</v>
      </c>
      <c r="F7" s="38">
        <v>46000.822106481479</v>
      </c>
      <c r="G7" s="131">
        <f ca="1">IFERROR(NOW()-F7,"")</f>
        <v>4.5983796298969537E-2</v>
      </c>
      <c r="H7" s="38">
        <v>46000.816284722219</v>
      </c>
      <c r="I7" s="37" t="str">
        <f>IFERROR(VLOOKUP(D7,DB!A:F,6,0),"")</f>
        <v>Generator-SG</v>
      </c>
      <c r="J7" s="37" t="str">
        <f>IFERROR(VLOOKUP(D7,DB!A:G,7,0),"")</f>
        <v>Vandalized</v>
      </c>
      <c r="K7" s="37" t="s">
        <v>39136</v>
      </c>
      <c r="L7" s="37" t="str">
        <f>IFERROR(VLOOKUP(D7,DB!A:I,9,0),"")</f>
        <v>Latis</v>
      </c>
    </row>
    <row r="8" spans="1:13">
      <c r="A8" s="37"/>
      <c r="B8" s="37" t="str">
        <f>IFERROR(VLOOKUP(D8,DB!A:K,11,0),"")</f>
        <v/>
      </c>
      <c r="C8" s="37"/>
      <c r="D8" s="153"/>
      <c r="E8" s="37"/>
      <c r="F8" s="38"/>
      <c r="G8" s="131">
        <f ca="1">IFERROR(NOW()-F8,"")</f>
        <v>46000.868090277778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46000.868090277778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46000.868090277778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46000.868090277778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46000.868090277778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46000.868090277778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46000.868090277778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46000.868090277778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46000.868090277778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46000.868090277778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46000.868090277778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46000.868090277778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46000.868090277778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46000.868090277778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46000.868090277778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46000.868090277778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46000.868090277778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46000.868090277778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46000.868090277778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46000.868090277778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46000.868090277778</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29574</v>
      </c>
      <c r="E2" s="138" t="s">
        <v>39106</v>
      </c>
      <c r="F2" s="117">
        <v>46000.749814814815</v>
      </c>
      <c r="G2" s="72">
        <f t="shared" ref="G2:G12" ca="1" si="0">IFERROR(NOW()-F2,"-")</f>
        <v>0.11827546296262881</v>
      </c>
      <c r="H2" s="117">
        <v>46000.74428240741</v>
      </c>
      <c r="I2" s="115" t="str">
        <f>IFERROR(VLOOKUP(D2,DB!A:F,6,0),"")</f>
        <v>SCECO</v>
      </c>
      <c r="J2" s="115" t="str">
        <f>IFERROR(VLOOKUP(D2,DB!A:G,7,0),"")</f>
        <v>Vandalized</v>
      </c>
      <c r="K2" s="118" t="s">
        <v>39138</v>
      </c>
      <c r="L2" s="133" t="str">
        <f>IFERROR(VLOOKUP(D2,DB!A:I,9,0),"")</f>
        <v>Latis</v>
      </c>
    </row>
    <row r="3" spans="1:16382" ht="31.5" customHeight="1">
      <c r="A3" s="114" t="s">
        <v>39139</v>
      </c>
      <c r="B3" s="115" t="str">
        <f>IFERROR(VLOOKUP(D3,DB!A:K,11,0),"")</f>
        <v>R6</v>
      </c>
      <c r="C3" s="116">
        <v>2</v>
      </c>
      <c r="D3" s="115" t="s">
        <v>39042</v>
      </c>
      <c r="E3" s="138" t="s">
        <v>39106</v>
      </c>
      <c r="F3" s="117">
        <v>46000.808553240742</v>
      </c>
      <c r="G3" s="72">
        <f t="shared" ca="1" si="0"/>
        <v>5.9537037035624962E-2</v>
      </c>
      <c r="H3" s="117">
        <v>46000.762835648151</v>
      </c>
      <c r="I3" s="115" t="str">
        <f>IFERROR(VLOOKUP(D3,DB!A:F,6,0),"")</f>
        <v>SCECO</v>
      </c>
      <c r="J3" s="115" t="str">
        <f>IFERROR(VLOOKUP(D3,DB!A:G,7,0),"")</f>
        <v>Dead</v>
      </c>
      <c r="K3" s="118" t="s">
        <v>39140</v>
      </c>
      <c r="L3" s="133" t="str">
        <f>IFERROR(VLOOKUP(D3,DB!A:I,9,0),"")</f>
        <v>Latis</v>
      </c>
    </row>
    <row r="4" spans="1:16382" ht="31.5" customHeight="1">
      <c r="A4" s="114" t="s">
        <v>39141</v>
      </c>
      <c r="B4" s="115" t="str">
        <f>IFERROR(VLOOKUP(D4,DB!A:K,11,0),"")</f>
        <v>R6</v>
      </c>
      <c r="C4" s="116">
        <v>1</v>
      </c>
      <c r="D4" s="115" t="s">
        <v>35643</v>
      </c>
      <c r="E4" s="138" t="s">
        <v>39106</v>
      </c>
      <c r="F4" s="117">
        <v>46000.852997685186</v>
      </c>
      <c r="G4" s="72">
        <f t="shared" ca="1" si="0"/>
        <v>1.509259259182727E-2</v>
      </c>
      <c r="H4" s="117">
        <v>46000.847442129627</v>
      </c>
      <c r="I4" s="115" t="str">
        <f>IFERROR(VLOOKUP(D4,DB!A:F,6,0),"")</f>
        <v>SCECO</v>
      </c>
      <c r="J4" s="115" t="str">
        <f>IFERROR(VLOOKUP(D4,DB!A:G,7,0),"")</f>
        <v>Vandalized</v>
      </c>
      <c r="K4" s="118" t="s">
        <v>39142</v>
      </c>
      <c r="L4" s="133" t="str">
        <f>IFERROR(VLOOKUP(D4,DB!A:I,9,0),"")</f>
        <v>Latis</v>
      </c>
    </row>
    <row r="5" spans="1:16382" ht="31.5" customHeight="1">
      <c r="A5" s="114"/>
      <c r="B5" s="115" t="str">
        <f>IFERROR(VLOOKUP(D5,DB!A:K,11,0),"")</f>
        <v/>
      </c>
      <c r="C5" s="116"/>
      <c r="D5" s="115"/>
      <c r="E5" s="138"/>
      <c r="F5" s="117"/>
      <c r="G5" s="72">
        <f t="shared" ca="1" si="0"/>
        <v>46000.868090277778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46000.868090277778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46000.868090277778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46000.868090277778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46000.868090277778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46000.868090277778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46000.868090277778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46000.868090277778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46000.868090277778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46000.868090277778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46000.868090277778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46000.868090277778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46000.868090277778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46000.868090277778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46000.868090277778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46000.868090277778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46000.868090277778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46000.868090277778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46000.868090277778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46000.868090277778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46000.868090277778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46000.868090277778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46000.868090277778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46000.868090277778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46000.868090277778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46000.868090277778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46000.868090277778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46000.868090277778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46000.868090277778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46000.868090277778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46000.868090277778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46000.868090277778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46000.868090277778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46000.868090277778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46000.868090277778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46000.868090277778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46000.868090277778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46000.868090277778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46000.868090277778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46000.868090277778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46000.868090277778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46000.868090277778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46000.868090277778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46000.868090277778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46000.868090277778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46000.868090277778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46000.868090277778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46000.868090277778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46000.868090277778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46000.868090277778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46000.868090277778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46000.868090277778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46000.868090277778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46000.868090277778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46000.868090277778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46000.868090277778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46000.868090277778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46000.868090277778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46000.868090277778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46000.868090277778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46000.868090277778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46000.868090277778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46000.868090277778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46000.868090277778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46000.868090277778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46000.868090277778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46000.868090277778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46000.868090277778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46000.868090277778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46000.868090277778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46000.868090277778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46000.868090277778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46000.868090277778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46000.868090277778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46000.868090277778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46000.868090277778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46000.868090277778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46000.868090277778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46000.868090277778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46000.868090277778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46000.868090277778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46000.868090277778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46000.868090277778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46000.868090277778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46000.868090277778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46000.868090277778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46000.868090277778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46000.868090277778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46000.868090277778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46000.868090277778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46000.868090277778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46000.868090277778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46000.868090277778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46000.868090277778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46000.868090277778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46000.868090277778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46000.868090277778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46000.868090277778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46000.868090277778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46000.868090277778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46000.868090277778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46000.868090277778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46000.868090277778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46000.868090277778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46000.868090277778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46000.868090277778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46000.868090277778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46000.868090277778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46000.868090277778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46000.868090277778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46000.868090277778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46000.868090277778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46000.868090277778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46000.868090277778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46000.868090277778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46000.868090277778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46000.868090277778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46000.868090277778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46000.868090277778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46000.868090277778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46000.868090277778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46000.868090277778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46000.868090277778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46000.868090277778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46000.868090277778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46000.868090277778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46000.868090277778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46000.868090277778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46000.868090277778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46000.868090277778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46000.868090277778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46000.868090277778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46000.868090277778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46000.868090277778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46000.868090277778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46000.868090277778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46000.868090277778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46000.868090277778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46000.868090277778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46000.868090277778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46000.868090277778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46000.868090277778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46000.868090277778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46000.868090277778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46000.868090277778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46000.868090277778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46000.868090277778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46000.868090277778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46000.868090277778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46000.868090277778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46000.868090277778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46000.868090277778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46000.868090277778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46000.868090277778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46000.868090277778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46000.868090277778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46000.868090277778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46000.868090277778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46000.868090277778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46000.868090277778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46000.868090277778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46000.868090277778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46000.868090277778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46000.868090277778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46000.868090277778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46000.868090277778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46000.868090277778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46000.868090277778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46000.868090277778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46000.868090277778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46000.868090277778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46000.868090277778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46000.868090277778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46000.868090277778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46000.868090277778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46000.868090277778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46000.868090277778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46000.868090277778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46000.868090277778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46000.868090277778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46000.868090277778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46000.868090277778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46000.868090277778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46000.868090277778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46000.868090277778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46000.868090277778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46000.868090277778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46000.868090277778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46000.868090277778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46000.868090277778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46000.868090277778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46000.868090277778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46000.868090277778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46000.868090277778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46000.868090277778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46000.868090277778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46000.868090277778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46000.868090277778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46000.868090277778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46000.868090277778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46000.868090277778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46000.868090277778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46000.868090277778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46000.868090277778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46000.868090277778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46000.868090277778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46000.868090277778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46000.868090277778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46000.868090277778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46000.868090277778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46000.868090277778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46000.868090277778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46000.868090277778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46000.868090277778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46000.868090277778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46000.868090277778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46000.868090277778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46000.868090277778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46000.868090277778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46000.868090277778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46000.868090277778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46000.868090277778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46000.868090277778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46000.868090277778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46000.868090277778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46000.868090277778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46000.868090277778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46000.868090277778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46000.868090277778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46000.868090277778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46000.868090277778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46000.868090277778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46000.868090277778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46000.868090277778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46000.868090277778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46000.868090277778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46000.868090277778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46000.868090277778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46000.868090277778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46000.868090277778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46000.868090277778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46000.868090277778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46000.868090277778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46000.868090277778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46000.868090277778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46000.868090277778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46000.868090277778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46000.868090277778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46000.868090277778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46000.868090277778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46000.868090277778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46000.868090277778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46000.868090277778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46000.868090277778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46000.868090277778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46000.868090277778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46000.868090277778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46000.868090277778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46000.868090277778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46000.868090277778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46000.868090277778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46000.868090277778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46000.868090277778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46000.868090277778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46000.868090277778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46000.868090277778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46000.868090277778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46000.868090277778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46000.868090277778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46000.868090277778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46000.868090277778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46000.868090277778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46000.868090277778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46000.868090277778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46000.868090277778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46000.868090277778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46000.868090277778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46000.868090277778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46000.868090277778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46000.868090277778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46000.868090277778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46000.868090277778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46000.868090277778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46000.868090277778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46000.868090277778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46000.868090277778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46000.868090277778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46000.868090277778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46000.868090277778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46000.868090277778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46000.868090277778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46000.868090277778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46000.868090277778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46000.868090277778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46000.868090277778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46000.868090277778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46000.868090277778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46000.868090277778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46000.868090277778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46000.868090277778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46000.868090277778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46000.868090277778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46000.868090277778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46000.868090277778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46000.868090277778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46000.868090277778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46000.868090277778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46000.868090277778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46000.868090277778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46000.868090277778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46000.868090277778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46000.868090277778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46000.868090277778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46000.868090277778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46000.868090277778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46000.868090277778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46000.868090277778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46000.868090277778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46000.868090277778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46000.868090277778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46000.868090277778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46000.868090277778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46000.868090277778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46000.868090277778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46000.868090277778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46000.868090277778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46000.868090277778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46000.868090277778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46000.868090277778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46000.868090277778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46000.868090277778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46000.868090277778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46000.868090277778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46000.868090277778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46000.868090277778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46000.868090277778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46000.868090277778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46000.868090277778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46000.868090277778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46000.868090277778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46000.868090277778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46000.868090277778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46000.868090277778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46000.868090277778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46000.868090277778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46000.868090277778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46000.868090277778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46000.868090277778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46000.868090277778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46000.868090277778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46000.868090277778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46000.868090277778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46000.868090277778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46000.868090277778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46000.868090277778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46000.868090277778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46000.868090277778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46000.868090277778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46000.868090277778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46000.868090277778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46000.868090277778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46000.868090277778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46000.868090277778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46000.868090277778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46000.868090277778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46000.868090277778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46000.868090277778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46000.868090277778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46000.868090277778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46000.868090277778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46000.868090277778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46000.868090277778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46000.868090277778</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46000.868090277778</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2025-12-09T17:51:29Z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