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05" documentId="120_S{2AC9BD13-BADA-5192-A53E-5A8FF88502F6}" xr6:coauthVersionLast="47" xr6:coauthVersionMax="47" xr10:uidLastSave="{A252E9ED-7EB1-4017-8783-45F56789C57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<sst xmlns="http://schemas.openxmlformats.org/spreadsheetml/2006/main" count="180303" uniqueCount="39135">
  <si>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</si>
  <si>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</si>
  <si>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</si>
  <si>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</si>
  <si>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</si>
  <si>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</si>
  <si>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</si>
  <si>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</si>
  <si>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</si>
  <si>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</si>
  <si>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</si>
  <si>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</si>
  <si>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</si>
  <si>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</si>
  <si>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</si>
  <si>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</si>
  <si>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</si>
  <si>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</si>
  <si>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</si>
  <si>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</si>
  <si>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</si>
  <si>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</si>
  <si>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</si>
  <si>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</si>
  <si>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</si>
  <si>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</si>
  <si>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</si>
  <si>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</si>
  <si>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</si>
  <si>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</si>
  <si>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</si>
  <si>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</si>
  <si>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</si>
  <si>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</si>
  <si>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</si>
  <si>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</si>
  <si>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</si>
  <si>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</si>
  <si>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</si>
  <si>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</si>
  <si>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</si>
  <si>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</si>
  <si>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</si>
  <si>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</si>
  <si>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</si>
  <si>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</si>
  <si>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</si>
  <si>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</si>
  <si>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</si>
  <si>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</si>
  <si>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</si>
  <si>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</si>
  <si>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</si>
  <si>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</si>
  <si>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</si>
  <si>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</si>
  <si>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</si>
  <si>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</si>
  <si>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</si>
  <si>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</si>
  <si>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</si>
  <si>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</si>
  <si>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</si>
  <si>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</si>
  <si>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</si>
  <si>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</si>
  <si>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</si>
  <si>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</si>
  <si>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</si>
  <si>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</si>
  <si>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</si>
  <si>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</si>
  <si>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</si>
  <si>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</si>
  <si>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</si>
  <si>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</si>
  <si>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</si>
  <si>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</si>
  <si>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</si>
  <si>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</si>
  <si>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</si>
  <si>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</si>
  <si>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</si>
  <si>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</si>
  <si>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</si>
  <si>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</si>
  <si>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</si>
  <si>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</si>
  <si>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</si>
  <si>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</si>
  <si>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</si>
  <si>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</si>
  <si>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</si>
  <si>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</si>
  <si>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</si>
  <si>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</si>
  <si>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</si>
  <si>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</si>
  <si>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</si>
  <si>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</si>
  <si>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</si>
  <si>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</si>
  <si>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</si>
  <si>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</si>
  <si>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</si>
  <si>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</si>
  <si>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</si>
  <si>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</si>
  <si>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</si>
  <si>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</si>
  <si>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</si>
  <si>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</si>
  <si>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</si>
  <si>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</si>
  <si>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</si>
  <si>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</si>
  <si>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</si>
  <si>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</si>
  <si>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</si>
  <si>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</si>
  <si>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</si>
  <si>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</si>
  <si>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</si>
  <si>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</si>
  <si>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</si>
  <si>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</si>
  <si>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</si>
  <si>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</si>
  <si>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</si>
  <si>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</si>
  <si>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</si>
  <si>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</si>
  <si>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</si>
  <si>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</si>
  <si>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</si>
  <si>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</si>
  <si>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</si>
  <si>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</si>
  <si>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</si>
  <si>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</si>
  <si>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</si>
  <si>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</si>
  <si>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</si>
  <si>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</si>
  <si>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</si>
  <si>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</si>
  <si>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</si>
  <si>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</si>
  <si>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</si>
  <si>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</si>
  <si>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</si>
  <si>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</si>
  <si>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</si>
  <si>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</si>
  <si>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</si>
  <si>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</si>
  <si>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</si>
  <si>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</si>
  <si>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</si>
  <si>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</si>
  <si>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</si>
  <si>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</si>
  <si>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</si>
  <si>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</si>
  <si>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</si>
  <si>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</si>
  <si>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</si>
  <si>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</si>
  <si>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</si>
  <si>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</si>
  <si>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</si>
  <si>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</si>
  <si>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</si>
  <si>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</si>
  <si>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</si>
  <si>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</si>
  <si>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</si>
  <si>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</si>
  <si>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</si>
  <si>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</si>
  <si>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</si>
  <si>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</si>
  <si>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</si>
  <si>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</si>
  <si>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</si>
  <si>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</si>
  <si>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</si>
  <si>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</si>
  <si>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</si>
  <si>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</si>
  <si>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</si>
  <si>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</si>
  <si>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</si>
  <si>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</si>
  <si>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</si>
  <si>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</si>
  <si>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</si>
  <si>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</si>
  <si>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</si>
  <si>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</si>
  <si>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</si>
  <si>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</si>
  <si>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</si>
  <si>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</si>
  <si>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</si>
  <si>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</si>
  <si>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</si>
  <si>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</si>
  <si>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</si>
  <si>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</si>
  <si>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</si>
  <si>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</si>
  <si>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</si>
  <si>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</si>
  <si>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</si>
  <si>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</si>
  <si>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</si>
  <si>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</si>
  <si>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</si>
  <si>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</si>
  <si>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</si>
  <si>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</si>
  <si>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</si>
  <si>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</si>
  <si>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</si>
  <si>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</si>
  <si>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</si>
  <si>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</si>
  <si>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</si>
  <si>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</si>
  <si>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</si>
  <si>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</si>
  <si>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</si>
  <si>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</si>
  <si>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</si>
  <si>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</si>
  <si>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</si>
  <si>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</si>
  <si>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</si>
  <si>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</si>
  <si>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</si>
  <si>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</si>
  <si>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</si>
  <si>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</si>
  <si>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</si>
  <si>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</si>
  <si>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</si>
  <si>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</si>
  <si>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</si>
  <si>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</si>
  <si>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</si>
  <si>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</si>
  <si>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</si>
  <si>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</si>
  <si>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</si>
  <si>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</si>
  <si>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</si>
  <si>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</si>
  <si>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</si>
  <si>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</si>
  <si>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</si>
  <si>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</si>
  <si>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</si>
  <si>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</si>
  <si>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</si>
  <si>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</si>
  <si>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</si>
  <si>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</si>
  <si>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</si>
  <si>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</si>
  <si>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</si>
  <si>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</si>
  <si>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</si>
  <si>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</si>
  <si>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</si>
  <si>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</si>
  <si>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</si>
  <si>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</si>
  <si>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</si>
  <si>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</si>
  <si>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</si>
  <si>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</si>
  <si>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</si>
  <si>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</si>
  <si>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</si>
  <si>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</si>
  <si>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</si>
  <si>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</si>
  <si>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</si>
  <si>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</si>
  <si>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</si>
  <si>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</si>
  <si>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</si>
  <si>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</si>
  <si>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</si>
  <si>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</si>
  <si>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</si>
  <si>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</si>
  <si>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</si>
  <si>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</si>
  <si>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</si>
  <si>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</si>
  <si>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</si>
  <si>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</si>
  <si>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</si>
  <si>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</si>
  <si>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</si>
  <si>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</si>
  <si>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</si>
  <si>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</si>
  <si>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</si>
  <si>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</si>
  <si>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</si>
  <si>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</si>
  <si>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</si>
  <si>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</si>
  <si>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</si>
  <si>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</si>
  <si>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</si>
  <si>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</si>
  <si>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</si>
  <si>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</si>
  <si>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</si>
  <si>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</si>
  <si>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</si>
  <si>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</si>
  <si>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</si>
  <si>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</si>
  <si>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</si>
  <si>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</si>
  <si>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</si>
  <si>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</si>
  <si>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</si>
  <si>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</si>
  <si>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</si>
  <si>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</si>
  <si>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</si>
  <si>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</si>
  <si>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</si>
  <si>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</si>
  <si>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</si>
  <si>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</si>
  <si>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</si>
  <si>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</si>
  <si>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</si>
  <si>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</si>
  <si>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</si>
  <si>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</si>
  <si>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</si>
  <si>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</si>
  <si>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</si>
  <si>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</si>
  <si>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</si>
  <si>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</si>
  <si>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</si>
  <si>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</si>
  <si>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</si>
  <si>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</si>
  <si>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</si>
  <si>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</si>
  <si>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</si>
  <si>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</si>
  <si>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</si>
  <si>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</si>
  <si>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</si>
  <si>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</si>
  <si>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</si>
  <si>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</si>
  <si>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</si>
  <si>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</si>
  <si>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</si>
  <si>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</si>
  <si>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</si>
  <si>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</si>
  <si>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</si>
  <si>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</si>
  <si>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</si>
  <si>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</si>
  <si>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</si>
  <si>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</si>
  <si>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</si>
  <si>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</si>
  <si>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</si>
  <si>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</si>
  <si>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</si>
  <si>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</si>
  <si>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</si>
  <si>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</si>
  <si>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</si>
  <si>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</si>
  <si>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</si>
  <si>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</si>
  <si>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</si>
  <si>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</si>
  <si>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</si>
  <si>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</si>
  <si>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</si>
  <si>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</si>
  <si>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</si>
  <si>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</si>
  <si>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</si>
  <si>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</si>
  <si>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</si>
  <si>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</si>
  <si>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</si>
  <si>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</si>
  <si>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</si>
  <si>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</si>
  <si>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</si>
  <si>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</si>
  <si>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</si>
  <si>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</si>
  <si>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</si>
  <si>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</si>
  <si>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</si>
  <si>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</si>
  <si>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</si>
  <si>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</si>
  <si>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</si>
  <si>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</si>
  <si>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</si>
  <si>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</si>
  <si>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</si>
  <si>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</si>
  <si>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</si>
  <si>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</si>
  <si>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</si>
  <si>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</si>
  <si>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</si>
  <si>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</si>
  <si>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</si>
  <si>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</si>
  <si>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</si>
  <si>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</si>
  <si>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</si>
  <si>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</si>
  <si>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</si>
  <si>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</si>
  <si>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</si>
  <si>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</si>
  <si>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</si>
  <si>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</si>
  <si>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</si>
  <si>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</si>
  <si>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</si>
  <si>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</si>
  <si>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</si>
  <si>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</si>
  <si>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</si>
  <si>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</si>
  <si>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</si>
  <si>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</si>
  <si>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</si>
  <si>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</si>
  <si>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</si>
  <si>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</si>
  <si>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</si>
  <si>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</si>
  <si>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</si>
  <si>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</si>
  <si>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</si>
  <si>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</si>
  <si>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</si>
  <si>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</si>
  <si>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</si>
  <si>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</si>
  <si>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</si>
  <si>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</si>
  <si>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</si>
  <si>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</si>
  <si>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</si>
  <si>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</si>
  <si>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</si>
  <si>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</si>
  <si>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</si>
  <si>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</si>
  <si>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</si>
  <si>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</si>
  <si>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</si>
  <si>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</si>
  <si>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</si>
  <si>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</si>
  <si>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</si>
  <si>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</si>
  <si>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</si>
  <si>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</si>
  <si>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</si>
  <si>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</si>
  <si>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</si>
  <si>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</si>
  <si>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</si>
  <si>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</si>
  <si>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</si>
  <si>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</si>
  <si>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</si>
  <si>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</si>
  <si>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</si>
  <si>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</si>
  <si>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</si>
  <si>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</si>
  <si>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</si>
  <si>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</si>
  <si>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</si>
  <si>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</si>
  <si>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</si>
  <si>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</si>
  <si>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</si>
  <si>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</si>
  <si>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</si>
  <si>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</si>
  <si>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</si>
  <si>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</si>
  <si>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</si>
  <si>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</si>
  <si>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</si>
  <si>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</si>
  <si>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</si>
  <si>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</si>
  <si>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</si>
  <si>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</si>
  <si>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</si>
  <si>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</si>
  <si>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</si>
  <si>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</si>
  <si>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</si>
  <si>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</si>
  <si>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</si>
  <si>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</si>
  <si>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</si>
  <si>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</si>
  <si>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</si>
  <si>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</si>
  <si>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</si>
  <si>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</si>
  <si>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</si>
  <si>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</si>
  <si>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</si>
  <si>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</si>
  <si>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</si>
  <si>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</si>
  <si>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</si>
  <si>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</si>
  <si>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</si>
  <si>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</si>
  <si>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</si>
  <si>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</si>
  <si>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</si>
  <si>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</si>
  <si>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</si>
  <si>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</si>
  <si>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</si>
  <si>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</si>
  <si>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</si>
  <si>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</si>
  <si>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</si>
  <si>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</si>
  <si>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</si>
  <si>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</si>
  <si>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</si>
  <si>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</si>
  <si>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</si>
  <si>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</si>
  <si>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</si>
  <si>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</si>
  <si>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</si>
  <si>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</si>
  <si>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</si>
  <si>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</si>
  <si>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</si>
  <si>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</si>
  <si>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</si>
  <si>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</si>
  <si>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</si>
  <si>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</si>
  <si>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</si>
  <si>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</si>
  <si>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</si>
  <si>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</si>
  <si>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</si>
  <si>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</si>
  <si>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</si>
  <si>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</si>
  <si>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</si>
  <si>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</si>
  <si>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</si>
  <si>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</si>
  <si>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</si>
  <si>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</si>
  <si>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</si>
  <si>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</si>
  <si>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</si>
  <si>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</si>
  <si>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</si>
  <si>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</si>
  <si>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</si>
  <si>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</si>
  <si>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</si>
  <si>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</si>
  <si>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</si>
  <si>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</si>
  <si>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</si>
  <si>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</si>
  <si>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</si>
  <si>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</si>
  <si>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</si>
  <si>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</si>
  <si>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</si>
  <si>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</si>
  <si>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</si>
  <si>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</si>
  <si>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</si>
  <si>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</si>
  <si>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</si>
  <si>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</si>
  <si>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</si>
  <si>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</si>
  <si>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</si>
  <si>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</si>
  <si>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</si>
  <si>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</si>
  <si>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</si>
  <si>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</si>
  <si>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</si>
  <si>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</si>
  <si>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</si>
  <si>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</si>
  <si>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</si>
  <si>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</si>
  <si>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</si>
  <si>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</si>
  <si>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</si>
  <si>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</si>
  <si>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</si>
  <si>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</si>
  <si>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</si>
  <si>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</si>
  <si>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</si>
  <si>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</si>
  <si>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</si>
  <si>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</si>
  <si>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</si>
  <si>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</si>
  <si>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</si>
  <si>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</si>
  <si>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</si>
  <si>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</si>
  <si>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</si>
  <si>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</si>
  <si>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</si>
  <si>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</si>
  <si>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</si>
  <si>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</si>
  <si>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</si>
  <si>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</si>
  <si>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</si>
  <si>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</si>
  <si>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</si>
  <si>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</si>
  <si>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</si>
  <si>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</si>
  <si>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</si>
  <si>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</si>
  <si>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</si>
  <si>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</si>
  <si>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</si>
  <si>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</si>
  <si>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</si>
  <si>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</si>
  <si>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</si>
  <si>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</si>
  <si>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</si>
  <si>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</si>
  <si>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</si>
  <si>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</si>
  <si>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</si>
  <si>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</si>
  <si>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</si>
  <si>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</si>
  <si>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</si>
  <si>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</si>
  <si>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</si>
  <si>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</si>
  <si>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</si>
  <si>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</si>
  <si>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</si>
  <si>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</si>
  <si>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</si>
  <si>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</si>
  <si>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</si>
  <si>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</si>
  <si>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</si>
  <si>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</si>
  <si>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</si>
  <si>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</si>
  <si>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</si>
  <si>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</si>
  <si>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</si>
  <si>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</si>
  <si>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</si>
  <si>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</si>
  <si>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</si>
  <si>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</si>
  <si>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</si>
  <si>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</si>
  <si>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</si>
  <si>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</si>
  <si>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</si>
  <si>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</si>
  <si>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</si>
  <si>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</si>
  <si>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</si>
  <si>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</si>
  <si>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</si>
  <si>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</si>
  <si>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</si>
  <si>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</si>
  <si>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</si>
  <si>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</si>
  <si>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</si>
  <si>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</si>
  <si>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</si>
  <si>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</si>
  <si>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</si>
  <si>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</si>
  <si>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</si>
  <si>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</si>
  <si>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</si>
  <si>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</si>
  <si>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</si>
  <si>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</si>
  <si>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</si>
  <si>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</si>
  <si>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</si>
  <si>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</si>
  <si>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</si>
  <si>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</si>
  <si>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</si>
  <si>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</si>
  <si>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</si>
  <si>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</si>
  <si>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</si>
  <si>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</si>
  <si>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</si>
  <si>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</si>
  <si>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</si>
  <si>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</si>
  <si>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</si>
  <si>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</si>
  <si>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</si>
  <si>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</si>
  <si>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</si>
  <si>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</si>
  <si>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</si>
  <si>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</si>
  <si>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</si>
  <si>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</si>
  <si>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</si>
  <si>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</si>
  <si>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</si>
  <si>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</si>
  <si>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</si>
  <si>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</si>
  <si>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</si>
  <si>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</si>
  <si>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</si>
  <si>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</si>
  <si>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</si>
  <si>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</si>
  <si>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</si>
  <si>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</si>
  <si>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</si>
  <si>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</si>
  <si>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</si>
  <si>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</si>
  <si>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</si>
  <si>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</si>
  <si>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</si>
  <si>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</si>
  <si>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</si>
  <si>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</si>
  <si>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</si>
  <si>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</si>
  <si>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</si>
  <si>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</si>
  <si>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</si>
  <si>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</si>
  <si>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</si>
  <si>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</si>
  <si>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</si>
  <si>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</si>
  <si>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</si>
  <si>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</si>
  <si>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</si>
  <si>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</si>
  <si>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</si>
  <si>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</si>
  <si>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</si>
  <si>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</si>
  <si>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</si>
  <si>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</si>
  <si>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</si>
  <si>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</si>
  <si>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</si>
  <si>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</si>
  <si>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</si>
  <si>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</si>
  <si>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</si>
  <si>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</si>
  <si>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</si>
  <si>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</si>
  <si>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</si>
  <si>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</si>
  <si>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</si>
  <si>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</si>
  <si>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</si>
  <si>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</si>
  <si>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</si>
  <si>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</si>
  <si>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</si>
  <si>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</si>
  <si>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</si>
  <si>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</si>
  <si>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</si>
  <si>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</si>
  <si>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</si>
  <si>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</si>
  <si>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</si>
  <si>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</si>
  <si>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</si>
  <si>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</si>
  <si>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</si>
  <si>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</si>
  <si>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</si>
  <si>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</si>
  <si>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</si>
  <si>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</si>
  <si>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</si>
  <si>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</si>
  <si>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</si>
  <si>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</si>
  <si>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</si>
  <si>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</si>
  <si>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</si>
  <si>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</si>
  <si>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</si>
  <si>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</si>
  <si>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</si>
  <si>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</si>
  <si>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</si>
  <si>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</si>
  <si>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</si>
  <si>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</si>
  <si>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</si>
  <si>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</si>
  <si>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</si>
  <si>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</si>
  <si>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</si>
  <si>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</si>
  <si>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</si>
  <si>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</si>
  <si>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</si>
  <si>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</si>
  <si>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</si>
  <si>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</si>
  <si>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</si>
  <si>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</si>
  <si>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</si>
  <si>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</si>
  <si>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</si>
  <si>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</si>
  <si>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</si>
  <si>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</si>
  <si>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</si>
  <si>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</si>
  <si>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</si>
  <si>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</si>
  <si>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</si>
  <si>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</si>
  <si>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</si>
  <si>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</si>
  <si>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</si>
  <si>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</si>
  <si>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</si>
  <si>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</si>
  <si>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</si>
  <si>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</si>
  <si>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</si>
  <si>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</si>
  <si>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</si>
  <si>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</si>
  <si>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</si>
  <si>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</si>
  <si>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</si>
  <si>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</si>
  <si>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</si>
  <si>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</si>
  <si>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</si>
  <si>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</si>
  <si>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</si>
  <si>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</si>
  <si>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</si>
  <si>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</si>
  <si>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</si>
  <si>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</si>
  <si>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</si>
  <si>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</si>
  <si>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</si>
  <si>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</si>
  <si>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</si>
  <si>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</si>
  <si>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</si>
  <si>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</si>
  <si>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</si>
  <si>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</si>
  <si>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</si>
  <si>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</si>
  <si>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</si>
  <si>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</si>
  <si>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</si>
  <si>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</si>
  <si>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</si>
  <si>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</si>
  <si>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</si>
  <si>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</si>
  <si>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</si>
  <si>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</si>
  <si>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</si>
  <si>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</si>
  <si>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</si>
  <si>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</si>
  <si>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</si>
  <si>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</si>
  <si>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</si>
  <si>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</si>
  <si>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</si>
  <si>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</si>
  <si>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</si>
  <si>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</si>
  <si>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</si>
  <si>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</si>
  <si>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</si>
  <si>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</si>
  <si>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</si>
  <si>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</si>
  <si>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</si>
  <si>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</si>
  <si>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</si>
  <si>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</si>
  <si>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</si>
  <si>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</si>
  <si>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</si>
  <si>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</si>
  <si>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</si>
  <si>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</si>
  <si>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</si>
  <si>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</si>
  <si>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</si>
  <si>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</si>
  <si>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</si>
  <si>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</si>
  <si>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</si>
  <si>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</si>
  <si>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</si>
  <si>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</si>
  <si>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</si>
  <si>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</si>
  <si>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</si>
  <si>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</si>
  <si>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</si>
  <si>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</si>
  <si>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</si>
  <si>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</si>
  <si>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</si>
  <si>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</si>
  <si>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</si>
  <si>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</si>
  <si>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</si>
  <si>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</si>
  <si>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</si>
  <si>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</si>
  <si>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</si>
  <si>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</si>
  <si>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</si>
  <si>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</si>
  <si>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</si>
  <si>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</si>
  <si>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</si>
  <si>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</si>
  <si>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</si>
  <si>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</si>
  <si>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</si>
  <si>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</si>
  <si>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</si>
  <si>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</si>
  <si>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</si>
  <si>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</si>
  <si>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</si>
  <si>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</si>
  <si>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</si>
  <si>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</si>
  <si>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</si>
  <si>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</si>
  <si>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</si>
  <si>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</si>
  <si>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</si>
  <si>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</si>
  <si>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</si>
  <si>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</si>
  <si>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</si>
  <si>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</si>
  <si>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</si>
  <si>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</si>
  <si>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</si>
  <si>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</si>
  <si>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</si>
  <si>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</si>
  <si>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</si>
  <si>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</si>
  <si>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</si>
  <si>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</si>
  <si>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</si>
  <si>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</si>
  <si>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</si>
  <si>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</si>
  <si>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</si>
  <si>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</si>
  <si>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</si>
  <si>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</si>
  <si>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</si>
  <si>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</si>
  <si>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</si>
  <si>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</si>
  <si>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</si>
  <si>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</si>
  <si>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</si>
  <si>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</si>
  <si>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</si>
  <si>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</si>
  <si>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</si>
  <si>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</si>
  <si>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</si>
  <si>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</si>
  <si>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</si>
  <si>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</si>
  <si>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</si>
  <si>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</si>
  <si>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</si>
  <si>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</si>
  <si>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</si>
  <si>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</si>
  <si>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</si>
  <si>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</si>
  <si>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</si>
  <si>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</si>
  <si>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</si>
  <si>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</si>
  <si>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</si>
  <si>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</si>
  <si>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</si>
  <si>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</si>
  <si>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</si>
  <si>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</si>
  <si>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</si>
  <si>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</si>
  <si>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</si>
  <si>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</si>
  <si>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</si>
  <si>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</si>
  <si>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</si>
  <si>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</si>
  <si>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</si>
  <si>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</si>
  <si>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</si>
  <si>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</si>
  <si>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</si>
  <si>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</si>
  <si>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</si>
  <si>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</si>
  <si>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</si>
  <si>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</si>
  <si>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</si>
  <si>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</si>
  <si>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</si>
  <si>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</si>
  <si>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</si>
  <si>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</si>
  <si>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</si>
  <si>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</si>
  <si>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</si>
  <si>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</si>
  <si>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</si>
  <si>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</si>
  <si>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</si>
  <si>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</si>
  <si>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</si>
  <si>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</si>
  <si>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</si>
  <si>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</si>
  <si>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</si>
  <si>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</si>
  <si>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</si>
  <si>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</si>
  <si>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</si>
  <si>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</si>
  <si>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</si>
  <si>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</si>
  <si>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</si>
  <si>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</si>
  <si>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</si>
  <si>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</si>
  <si>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</si>
  <si>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</si>
  <si>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</si>
  <si>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</si>
  <si>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</si>
  <si>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</si>
  <si>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</si>
  <si>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</si>
  <si>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</si>
  <si>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</si>
  <si>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</si>
  <si>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</si>
  <si>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</si>
  <si>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</si>
  <si>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</si>
  <si>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</si>
  <si>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</si>
  <si>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</si>
  <si>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</si>
  <si>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</si>
  <si>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</si>
  <si>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</si>
  <si>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</si>
  <si>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</si>
  <si>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</si>
  <si>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</si>
  <si>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</si>
  <si>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</si>
  <si>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</si>
  <si>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</si>
  <si>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</si>
  <si>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</si>
  <si>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</si>
  <si>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</si>
  <si>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</si>
  <si>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</si>
  <si>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</si>
  <si>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</si>
  <si>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</si>
  <si>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</si>
  <si>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</si>
  <si>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</si>
  <si>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</si>
  <si>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</si>
  <si>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</si>
  <si>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</si>
  <si>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</si>
  <si>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</si>
  <si>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</si>
  <si>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</si>
  <si>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</si>
  <si>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</si>
  <si>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</si>
  <si>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</si>
  <si>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</si>
  <si>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</si>
  <si>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</si>
  <si>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</si>
  <si>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</si>
  <si>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</si>
  <si>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</si>
  <si>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</si>
  <si>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</si>
  <si>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</si>
  <si>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</si>
  <si>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</si>
  <si>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</si>
  <si>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</si>
  <si>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</si>
  <si>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</si>
  <si>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</si>
  <si>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</si>
  <si>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</si>
  <si>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</si>
  <si>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</si>
  <si>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</si>
  <si>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</si>
  <si>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</si>
  <si>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</si>
  <si>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</si>
  <si>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</si>
  <si>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</si>
  <si>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</si>
  <si>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</si>
  <si>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</si>
  <si>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</si>
  <si>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</si>
  <si>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</si>
  <si>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</si>
  <si>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</si>
  <si>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</si>
  <si>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</si>
  <si>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</si>
  <si>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</si>
  <si>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</si>
  <si>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</si>
  <si>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</si>
  <si>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</si>
  <si>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</si>
  <si>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</si>
  <si>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</si>
  <si>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</si>
  <si>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</si>
  <si>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</si>
  <si>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</si>
  <si>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</si>
  <si>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</si>
  <si>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</si>
  <si>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</si>
  <si>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</si>
  <si>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</si>
  <si>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</si>
  <si>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</si>
  <si>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</si>
  <si>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</si>
  <si>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</si>
  <si>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</si>
  <si>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</si>
  <si>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</si>
  <si>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</si>
  <si>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</si>
  <si>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</si>
  <si>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</si>
  <si>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</si>
  <si>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</si>
  <si>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</si>
  <si>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</si>
  <si>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</si>
  <si>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</si>
  <si>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</si>
  <si>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</si>
  <si>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</si>
  <si>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</si>
  <si>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</si>
  <si>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</si>
  <si>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</si>
  <si>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</si>
  <si>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</si>
  <si>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</si>
  <si>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</si>
  <si>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</si>
  <si>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</si>
  <si>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</si>
  <si>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</si>
  <si>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</si>
  <si>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</si>
  <si>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</si>
  <si>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</si>
  <si>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</si>
  <si>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</si>
  <si>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</si>
  <si>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</si>
  <si>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</si>
  <si>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</si>
  <si>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</si>
  <si>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</si>
  <si>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</si>
  <si>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</si>
  <si>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</si>
  <si>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</si>
  <si>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</si>
  <si>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</si>
  <si>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</si>
  <si>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</si>
  <si>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</si>
  <si>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</si>
  <si>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</si>
  <si>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</si>
  <si>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</si>
  <si>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</si>
  <si>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</si>
  <si>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</si>
  <si>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</si>
  <si>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</si>
  <si>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</si>
  <si>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</si>
  <si>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</si>
  <si>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</si>
  <si>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</si>
  <si>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</si>
  <si>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</si>
  <si>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</si>
  <si>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</si>
  <si>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</si>
  <si>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</si>
  <si>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</si>
  <si>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</si>
  <si>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</si>
  <si>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</si>
  <si>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</si>
  <si>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</si>
  <si>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</si>
  <si>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</si>
  <si>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</si>
  <si>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</si>
  <si>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</si>
  <si>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</si>
  <si>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</si>
  <si>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</si>
  <si>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</si>
  <si>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</si>
  <si>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</si>
  <si>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</si>
  <si>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</si>
  <si>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</si>
  <si>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</si>
  <si>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</si>
  <si>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</si>
  <si>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</si>
  <si>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</si>
  <si>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</si>
  <si>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</si>
  <si>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</si>
  <si>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</si>
  <si>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</si>
  <si>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</si>
  <si>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</si>
  <si>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</si>
  <si>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</si>
  <si>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</si>
  <si>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</si>
  <si>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</si>
  <si>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</si>
  <si>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</si>
  <si>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</si>
  <si>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</si>
  <si>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</si>
  <si>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</si>
  <si>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</si>
  <si>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</si>
  <si>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</si>
  <si>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</si>
  <si>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</si>
  <si>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</si>
  <si>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</si>
  <si>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</si>
  <si>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</si>
  <si>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</si>
  <si>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</si>
  <si>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</si>
  <si>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</si>
  <si>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</si>
  <si>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</si>
  <si>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</si>
  <si>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</si>
  <si>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</si>
  <si>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</si>
  <si>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</si>
  <si>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</si>
  <si>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</si>
  <si>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</si>
  <si>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</si>
  <si>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</si>
  <si>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</si>
  <si>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</si>
  <si>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</si>
  <si>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</si>
  <si>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</si>
  <si>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</si>
  <si>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</si>
  <si>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</si>
  <si>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</si>
  <si>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</si>
  <si>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</si>
  <si>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</si>
  <si>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</si>
  <si>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</si>
  <si>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</si>
  <si>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</si>
  <si>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</si>
  <si>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</si>
  <si>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</si>
  <si>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</si>
  <si>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</si>
  <si>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</si>
  <si>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</si>
  <si>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</si>
  <si>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</si>
  <si>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</si>
  <si>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</si>
  <si>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</si>
  <si>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</si>
  <si>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</si>
  <si>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</si>
  <si>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</si>
  <si>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</si>
  <si>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</si>
  <si>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</si>
  <si>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</si>
  <si>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</si>
  <si>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</si>
  <si>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</si>
  <si>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</si>
  <si>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</si>
  <si>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</si>
  <si>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</si>
  <si>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</si>
  <si>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</si>
  <si>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</si>
  <si>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</si>
  <si>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</si>
  <si>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</si>
  <si>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</si>
  <si>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</si>
  <si>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</si>
  <si>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</si>
  <si>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</si>
  <si>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</si>
  <si>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</si>
  <si>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</si>
  <si>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</si>
  <si>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</si>
  <si>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</si>
  <si>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</si>
  <si>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</si>
  <si>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</si>
  <si>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</si>
  <si>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</si>
  <si>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</si>
  <si>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</si>
  <si>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</si>
  <si>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</si>
  <si>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</si>
  <si>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</si>
  <si>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</si>
  <si>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</si>
  <si>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</si>
  <si>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</si>
  <si>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</si>
  <si>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</si>
  <si>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</si>
  <si>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</si>
  <si>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</si>
  <si>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</si>
  <si>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</si>
  <si>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</si>
  <si>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</si>
  <si>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</si>
  <si>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</si>
  <si>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</si>
  <si>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</si>
  <si>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</si>
  <si>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</si>
  <si>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</si>
  <si>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</si>
  <si>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</si>
  <si>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</si>
  <si>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</si>
  <si>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</si>
  <si>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</si>
  <si>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</si>
  <si>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</si>
  <si>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</si>
  <si>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</si>
  <si>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</si>
  <si>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</si>
  <si>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</si>
  <si>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</si>
  <si>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</si>
  <si>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</si>
  <si>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</si>
  <si>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</si>
  <si>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</si>
  <si>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</si>
  <si>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</si>
  <si>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</si>
  <si>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</si>
  <si>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</si>
  <si>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</si>
  <si>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</si>
  <si>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</si>
  <si>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</si>
  <si>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</si>
  <si>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</si>
  <si>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</si>
  <si>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</si>
  <si>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</si>
  <si>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</si>
  <si>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</si>
  <si>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</si>
  <si>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</si>
  <si>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</si>
  <si>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</si>
  <si>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</si>
  <si>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</si>
  <si>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</si>
  <si>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</si>
  <si>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</si>
  <si>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</si>
  <si>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</si>
  <si>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</si>
  <si>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</si>
  <si>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</si>
  <si>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</si>
  <si>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</si>
  <si>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</si>
  <si>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</si>
  <si>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</si>
  <si>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</si>
  <si>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</si>
  <si>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</si>
  <si>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</si>
  <si>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</si>
  <si>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</si>
  <si>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</si>
  <si>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</si>
  <si>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</si>
  <si>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</si>
  <si>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</si>
  <si>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</si>
  <si>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</si>
  <si>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</si>
  <si>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</si>
  <si>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</si>
  <si>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</si>
  <si>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</si>
  <si>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</si>
  <si>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</si>
  <si>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</si>
  <si>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</si>
  <si>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</si>
  <si>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</si>
  <si>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</si>
  <si>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</si>
  <si>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</si>
  <si>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</si>
  <si>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</si>
  <si>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</si>
  <si>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</si>
  <si>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</si>
  <si>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</si>
  <si>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</si>
  <si>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</si>
  <si>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</si>
  <si>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</si>
  <si>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</si>
  <si>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</si>
  <si>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</si>
  <si>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</si>
  <si>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</si>
  <si>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</si>
  <si>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</si>
  <si>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</si>
  <si>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</si>
  <si>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</si>
  <si>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</si>
  <si>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</si>
  <si>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</si>
  <si>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</si>
  <si>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</si>
  <si>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</si>
  <si>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</si>
  <si>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</si>
  <si>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</si>
  <si>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</si>
  <si>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</si>
  <si>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</si>
  <si>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</si>
  <si>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</si>
  <si>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</si>
  <si>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</si>
  <si>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</si>
  <si>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</si>
  <si>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</si>
  <si>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</si>
  <si>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</si>
  <si>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</si>
  <si>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</si>
  <si>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</si>
  <si>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</si>
  <si>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</si>
  <si>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</si>
  <si>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</si>
  <si>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</si>
  <si>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</si>
  <si>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</si>
  <si>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</si>
  <si>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</si>
  <si>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</si>
  <si>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</si>
  <si>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</si>
  <si>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</si>
  <si>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</si>
  <si>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</si>
  <si>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</si>
  <si>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</si>
  <si>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</si>
  <si>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</si>
  <si>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</si>
  <si>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</si>
  <si>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</si>
  <si>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</si>
  <si>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</si>
  <si>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</si>
  <si>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</si>
  <si>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</si>
  <si>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</si>
  <si>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</si>
  <si>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</si>
  <si>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</si>
  <si>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</si>
  <si>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</si>
  <si>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</si>
  <si>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</si>
  <si>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</si>
  <si>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</si>
  <si>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</si>
  <si>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</si>
  <si>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</si>
  <si>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</si>
  <si>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</si>
  <si>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</si>
  <si>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</si>
  <si>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</si>
  <si>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</si>
  <si>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</si>
  <si>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</si>
  <si>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</si>
  <si>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</si>
  <si>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</si>
  <si>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</si>
  <si>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</si>
  <si>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</si>
  <si>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</si>
  <si>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</si>
  <si>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</si>
  <si>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</si>
  <si>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</si>
  <si>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</si>
  <si>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</si>
  <si>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</si>
  <si>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</si>
  <si>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</si>
  <si>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</si>
  <si>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</si>
  <si>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</si>
  <si>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</si>
  <si>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</si>
  <si>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</si>
  <si>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</si>
  <si>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</si>
  <si>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</si>
  <si>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</si>
  <si>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</si>
  <si>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</si>
  <si>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</si>
  <si>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</si>
  <si>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</si>
  <si>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</si>
  <si>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</si>
  <si>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</si>
  <si>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</si>
  <si>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</si>
  <si>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</si>
  <si>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</si>
  <si>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</si>
  <si>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</si>
  <si>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</si>
  <si>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</si>
  <si>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</si>
  <si>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</si>
  <si>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</si>
  <si>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</si>
  <si>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</si>
  <si>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</si>
  <si>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</si>
  <si>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</si>
  <si>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</si>
  <si>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</si>
  <si>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</si>
  <si>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</si>
  <si>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</si>
  <si>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</si>
  <si>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</si>
  <si>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</si>
  <si>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</si>
  <si>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</si>
  <si>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</si>
  <si>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</si>
  <si>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</si>
  <si>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</si>
  <si>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</si>
  <si>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</si>
  <si>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</si>
  <si>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</si>
  <si>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</si>
  <si>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</si>
  <si>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</si>
  <si>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</si>
  <si>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</si>
  <si>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</si>
  <si>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</si>
  <si>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</si>
  <si>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</si>
  <si>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</si>
  <si>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</si>
  <si>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</si>
  <si>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</si>
  <si>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</si>
  <si>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</si>
  <si>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</si>
  <si>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</si>
  <si>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</si>
  <si>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</si>
  <si>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</si>
  <si>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</si>
  <si>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</si>
  <si>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</si>
  <si>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</si>
  <si>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</si>
  <si>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</si>
  <si>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</si>
  <si>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</si>
  <si>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</si>
  <si>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</si>
  <si>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</si>
  <si>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</si>
  <si>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</si>
  <si>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</si>
  <si>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</si>
  <si>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</si>
  <si>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</si>
  <si>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</si>
  <si>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</si>
  <si>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</si>
  <si>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</si>
  <si>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</si>
  <si>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</si>
  <si>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</si>
  <si>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</si>
  <si>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</si>
  <si>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</si>
  <si>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</si>
  <si>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</si>
  <si>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</si>
  <si>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</si>
  <si>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</si>
  <si>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</si>
  <si>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</si>
  <si>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</si>
  <si>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</si>
  <si>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</si>
  <si>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</si>
  <si>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</si>
  <si>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</si>
  <si>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</si>
  <si>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</si>
  <si>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</si>
  <si>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</si>
  <si>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</si>
  <si>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</si>
  <si>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</si>
  <si>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</si>
  <si>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</si>
  <si>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</si>
  <si>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</si>
  <si>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</si>
  <si>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</si>
  <si>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</si>
  <si>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</si>
  <si>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</si>
  <si>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</si>
  <si>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</si>
  <si>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</si>
  <si>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</si>
  <si>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</si>
  <si>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</si>
  <si>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</si>
  <si>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</si>
  <si>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</si>
  <si>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</si>
  <si>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</si>
  <si>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</si>
  <si>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</si>
  <si>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</si>
  <si>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</si>
  <si>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</si>
  <si>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</si>
  <si>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</si>
  <si>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</si>
  <si>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</si>
  <si>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</si>
  <si>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</si>
  <si>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</si>
  <si>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</si>
  <si>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</si>
  <si>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</si>
  <si>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</si>
  <si>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</si>
  <si>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</si>
  <si>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</si>
  <si>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</si>
  <si>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</si>
  <si>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</si>
  <si>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</si>
  <si>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</si>
  <si>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</si>
  <si>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</si>
  <si>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</si>
  <si>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</si>
  <si>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</si>
  <si>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</si>
  <si>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</si>
  <si>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</si>
  <si>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</si>
  <si>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</si>
  <si>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</si>
  <si>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</si>
  <si>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</si>
  <si>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</si>
  <si>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</si>
  <si>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</si>
  <si>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</si>
  <si>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</si>
  <si>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</si>
  <si>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</si>
  <si>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</si>
  <si>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</si>
  <si>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</si>
  <si>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</si>
  <si>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</si>
  <si>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</si>
  <si>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</si>
  <si>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</si>
  <si>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</si>
  <si>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</si>
  <si>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</si>
  <si>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</si>
  <si>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</si>
  <si>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</si>
  <si>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</si>
  <si>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</si>
  <si>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</si>
  <si>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</si>
  <si>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</si>
  <si>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</si>
  <si>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</si>
  <si>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</si>
  <si>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</si>
  <si>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</si>
  <si>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</si>
  <si>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</si>
  <si>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</si>
  <si>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</si>
  <si>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</si>
  <si>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</si>
  <si>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</si>
  <si>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</si>
  <si>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</si>
  <si>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</si>
  <si>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</si>
  <si>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</si>
  <si>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</si>
  <si>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</si>
  <si>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</si>
  <si>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</si>
  <si>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</si>
  <si>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</si>
  <si>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</si>
  <si>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</si>
  <si>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</si>
  <si>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</si>
  <si>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</si>
  <si>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</si>
  <si>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</si>
  <si>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</si>
  <si>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</si>
  <si>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</si>
  <si>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</si>
  <si>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</si>
  <si>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</si>
  <si>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</si>
  <si>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</si>
  <si>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</si>
  <si>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</si>
  <si>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</si>
  <si>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</si>
  <si>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</si>
  <si>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</si>
  <si>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</si>
  <si>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</si>
  <si>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</si>
  <si>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</si>
  <si>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</si>
  <si>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</si>
  <si>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</si>
  <si>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</si>
  <si>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</si>
  <si>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</si>
  <si>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</si>
  <si>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</si>
  <si>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</si>
  <si>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</si>
  <si>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</si>
  <si>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</si>
  <si>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</si>
  <si>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</si>
  <si>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</si>
  <si>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</si>
  <si>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</si>
  <si>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</si>
  <si>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</si>
  <si>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</si>
  <si>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</si>
  <si>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</si>
  <si>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</si>
  <si>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</si>
  <si>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</si>
  <si>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</si>
  <si>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</si>
  <si>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</si>
  <si>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</si>
  <si>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</si>
  <si>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</si>
  <si>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</si>
  <si>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</si>
  <si>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</si>
  <si>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</si>
  <si>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</si>
  <si>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</si>
  <si>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</si>
  <si>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</si>
  <si>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</si>
  <si>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</si>
  <si>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</si>
  <si>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</si>
  <si>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</si>
  <si>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</si>
  <si>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</si>
  <si>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</si>
  <si>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</si>
  <si>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</si>
  <si>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</si>
  <si>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</si>
  <si>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</si>
  <si>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</si>
  <si>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</si>
  <si>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</si>
  <si>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</si>
  <si>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</si>
  <si>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</si>
  <si>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</si>
  <si>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</si>
  <si>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</si>
  <si>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</si>
  <si>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</si>
  <si>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</si>
  <si>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</si>
  <si>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</si>
  <si>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</si>
  <si>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</si>
  <si>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</si>
  <si>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</si>
  <si>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</si>
  <si>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</si>
  <si>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</si>
  <si>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</si>
  <si>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</si>
  <si>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</si>
  <si>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</si>
  <si>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</si>
  <si>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</si>
  <si>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</si>
  <si>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</si>
  <si>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</si>
  <si>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</si>
  <si>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</si>
  <si>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</si>
  <si>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</si>
  <si>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</si>
  <si>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</si>
  <si>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</si>
  <si>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</si>
  <si>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</si>
  <si>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</si>
  <si>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</si>
  <si>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</si>
  <si>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</si>
  <si>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</si>
  <si>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</si>
  <si>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</si>
  <si>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</si>
  <si>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</si>
  <si>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</si>
  <si>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</si>
  <si>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</si>
  <si>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</si>
  <si>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</si>
  <si>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</si>
  <si>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</si>
  <si>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</si>
  <si>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</si>
  <si>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</si>
  <si>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</si>
  <si>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</si>
  <si>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</si>
  <si>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</si>
  <si>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</si>
  <si>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</si>
  <si>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</si>
  <si>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</si>
  <si>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</si>
  <si>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</si>
  <si>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</si>
  <si>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</si>
  <si>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</si>
  <si>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</si>
  <si>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</si>
  <si>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</si>
  <si>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</si>
  <si>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</si>
  <si>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</si>
  <si>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</si>
  <si>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</si>
  <si>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</si>
  <si>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</si>
  <si>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</si>
  <si>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</si>
  <si>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</si>
  <si>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</si>
  <si>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</si>
  <si>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</si>
  <si>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</si>
  <si>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</si>
  <si>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</si>
  <si>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</si>
  <si>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</si>
  <si>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</si>
  <si>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</si>
  <si>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</si>
  <si>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</si>
  <si>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</si>
  <si>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</si>
  <si>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</si>
  <si>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</si>
  <si>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</si>
  <si>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</si>
  <si>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</si>
  <si>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</si>
  <si>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</si>
  <si>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</si>
  <si>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</si>
  <si>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</si>
  <si>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</si>
  <si>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</si>
  <si>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</si>
  <si>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</si>
  <si>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</si>
  <si>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</si>
  <si>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</si>
  <si>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</si>
  <si>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</si>
  <si>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</si>
  <si>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</si>
  <si>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</si>
  <si>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</si>
  <si>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</si>
  <si>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</si>
  <si>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</si>
  <si>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</si>
  <si>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</si>
  <si>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</si>
  <si>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</si>
  <si>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</si>
  <si>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</si>
  <si>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</si>
  <si>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</si>
  <si>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</si>
  <si>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</si>
  <si>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</si>
  <si>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</si>
  <si>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</si>
  <si>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</si>
  <si>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</si>
  <si>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</si>
  <si>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</si>
  <si>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</si>
  <si>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</si>
  <si>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</si>
  <si>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</si>
  <si>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</si>
  <si>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</si>
  <si>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</si>
  <si>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</si>
  <si>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</si>
  <si>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</si>
  <si>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</si>
  <si>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</si>
  <si>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</si>
  <si>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</si>
  <si>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</si>
  <si>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</si>
  <si>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</si>
  <si>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</si>
  <si>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</si>
  <si>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</si>
  <si>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</si>
  <si>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</si>
  <si>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</si>
  <si>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</si>
  <si>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</si>
  <si>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</si>
  <si>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</si>
  <si>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</si>
  <si>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</si>
  <si>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</si>
  <si>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</si>
  <si>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</si>
  <si>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</si>
  <si>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</si>
  <si>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</si>
  <si>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</si>
  <si>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</si>
  <si>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</si>
  <si>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</si>
  <si>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</si>
  <si>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</si>
  <si>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</si>
  <si>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</si>
  <si>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</si>
  <si>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</si>
  <si>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</si>
  <si>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</si>
  <si>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</si>
  <si>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</si>
  <si>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</si>
  <si>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</si>
  <si>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</si>
  <si>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</si>
  <si>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</si>
  <si>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</si>
  <si>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</si>
  <si>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</si>
  <si>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</si>
  <si>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</si>
  <si>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</si>
  <si>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</si>
  <si>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</si>
  <si>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</si>
  <si>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</si>
  <si>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</si>
  <si>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</si>
  <si>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</si>
  <si>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</si>
  <si>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</si>
  <si>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</si>
  <si>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</si>
  <si>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</si>
  <si>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</si>
  <si>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</si>
  <si>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</si>
  <si>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</si>
  <si>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</si>
  <si>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</si>
  <si>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</si>
  <si>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</si>
  <si>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</si>
  <si>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</si>
  <si>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</si>
  <si>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</si>
  <si>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</si>
  <si>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</si>
  <si>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</si>
  <si>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</si>
  <si>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</si>
  <si>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</si>
  <si>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</si>
  <si>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</si>
  <si>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</si>
  <si>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</si>
  <si>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</si>
  <si>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</si>
  <si>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</si>
  <si>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</si>
  <si>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</si>
  <si>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</si>
  <si>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</si>
  <si>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</si>
  <si>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</si>
  <si>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</si>
  <si>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</si>
  <si>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</si>
  <si>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</si>
  <si>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</si>
  <si>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</si>
  <si>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</si>
  <si>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</si>
  <si>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</si>
  <si>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</si>
  <si>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</si>
  <si>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</si>
  <si>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</si>
  <si>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</si>
  <si>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</si>
  <si>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</si>
  <si>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</si>
  <si>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</si>
  <si>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</si>
  <si>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</si>
  <si>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</si>
  <si>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</si>
  <si>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</si>
  <si>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</si>
  <si>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</si>
  <si>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</si>
  <si>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</si>
  <si>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</si>
  <si>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</si>
  <si>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</si>
  <si>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</si>
  <si>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</si>
  <si>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</si>
  <si>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</si>
  <si>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</si>
  <si>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</si>
  <si>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</si>
  <si>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</si>
  <si>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</si>
  <si>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</si>
  <si>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</si>
  <si>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</si>
  <si>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</si>
  <si>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</si>
  <si>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</si>
  <si>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</si>
  <si>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</si>
  <si>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</si>
  <si>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</si>
  <si>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</si>
  <si>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</si>
  <si>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</si>
  <si>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</si>
  <si>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</si>
  <si>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</si>
  <si>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</si>
  <si>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</si>
  <si>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</si>
  <si>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</si>
  <si>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</si>
  <si>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</si>
  <si>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</si>
  <si>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</si>
  <si>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</si>
  <si>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</si>
  <si>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</si>
  <si>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</si>
  <si>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</si>
  <si>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</si>
  <si>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</si>
  <si>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</si>
  <si>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</si>
  <si>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</si>
  <si>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</si>
  <si>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</si>
  <si>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</si>
  <si>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</si>
  <si>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</si>
  <si>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</si>
  <si>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</si>
  <si>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</si>
  <si>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</si>
  <si>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</si>
  <si>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</si>
  <si>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</si>
  <si>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</si>
  <si>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</si>
  <si>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</si>
  <si>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</si>
  <si>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</si>
  <si>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</si>
  <si>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</si>
  <si>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</si>
  <si>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</si>
  <si>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</si>
  <si>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</si>
  <si>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</si>
  <si>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</si>
  <si>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</si>
  <si>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</si>
  <si>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</si>
  <si>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</si>
  <si>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</si>
  <si>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</si>
  <si>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</si>
  <si>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</si>
  <si>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</si>
  <si>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</si>
  <si>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</si>
  <si>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</si>
  <si>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</si>
  <si>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</si>
  <si>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</si>
  <si>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</si>
  <si>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</si>
  <si>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</si>
  <si>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</si>
  <si>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</si>
  <si>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</si>
  <si>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</si>
  <si>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</si>
  <si>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</si>
  <si>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</si>
  <si>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</si>
  <si>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</si>
  <si>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</si>
  <si>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</si>
  <si>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</si>
  <si>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</si>
  <si>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</si>
  <si>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</si>
  <si>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</si>
  <si>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</si>
  <si>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</si>
  <si>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</si>
  <si>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</si>
  <si>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</si>
  <si>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</si>
  <si>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</si>
  <si>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</si>
  <si>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</si>
  <si>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</si>
  <si>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</si>
  <si>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</si>
  <si>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</si>
  <si>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</si>
  <si>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</si>
  <si>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</si>
  <si>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</si>
  <si>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</si>
  <si>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</si>
  <si>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</si>
  <si>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</si>
  <si>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</si>
  <si>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</si>
  <si>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</si>
  <si>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</si>
  <si>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</si>
  <si>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</si>
  <si>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</si>
  <si>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</si>
  <si>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</si>
  <si>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</si>
  <si>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</si>
  <si>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</si>
  <si>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</si>
  <si>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</si>
  <si>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</si>
  <si>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</si>
  <si>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</si>
  <si>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</si>
  <si>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</si>
  <si>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</si>
  <si>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</si>
  <si>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</si>
  <si>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</si>
  <si>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</si>
  <si>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</si>
  <si>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</si>
  <si>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</si>
  <si>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</si>
  <si>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</si>
  <si>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</si>
  <si>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</si>
  <si>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</si>
  <si>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</si>
  <si>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</si>
  <si>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</si>
  <si>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</si>
  <si>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</si>
  <si>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</si>
  <si>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</si>
  <si>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</si>
  <si>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</si>
  <si>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</si>
  <si>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</si>
  <si>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</si>
  <si>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</si>
  <si>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</si>
  <si>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</si>
  <si>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</si>
  <si>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</si>
  <si>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</si>
  <si>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</si>
  <si>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</si>
  <si>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</si>
  <si>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</si>
  <si>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</si>
  <si>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</si>
  <si>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</si>
  <si>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</si>
  <si>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</si>
  <si>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</si>
  <si>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</si>
  <si>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</si>
  <si>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</si>
  <si>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</si>
  <si>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</si>
  <si>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</si>
  <si>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</si>
  <si>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</si>
  <si>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</si>
  <si>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</si>
  <si>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</si>
  <si>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</si>
  <si>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</si>
  <si>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</si>
  <si>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</si>
  <si>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</si>
  <si>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</si>
  <si>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</si>
  <si>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</si>
  <si>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</si>
  <si>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</si>
  <si>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</si>
  <si>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</si>
  <si>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</si>
  <si>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</si>
  <si>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</si>
  <si>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</si>
  <si>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</si>
  <si>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</si>
  <si>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</si>
  <si>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</si>
  <si>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</si>
  <si>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</si>
  <si>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</si>
  <si>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</si>
  <si>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</si>
  <si>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</si>
  <si>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</si>
  <si>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</si>
  <si>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</si>
  <si>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</si>
  <si>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</si>
  <si>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</si>
  <si>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</si>
  <si>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</si>
  <si>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</si>
  <si>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</si>
  <si>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</si>
  <si>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</si>
  <si>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</si>
  <si>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</si>
  <si>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</si>
  <si>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</si>
  <si>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</si>
  <si>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</si>
  <si>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</si>
  <si>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</si>
  <si>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</si>
  <si>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</si>
  <si>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</si>
  <si>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</si>
  <si>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</si>
  <si>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</si>
  <si>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</si>
  <si>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</si>
  <si>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</si>
  <si>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</si>
  <si>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</si>
  <si>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</si>
  <si>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</si>
  <si>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</si>
  <si>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</si>
  <si>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</si>
  <si>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</si>
  <si>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</si>
  <si>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</si>
  <si>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</si>
  <si>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</si>
  <si>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</si>
  <si>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</si>
  <si>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</si>
  <si>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</si>
  <si>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</si>
  <si>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</si>
  <si>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</si>
  <si>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</si>
  <si>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</si>
  <si>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</si>
  <si>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</si>
  <si>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</si>
  <si>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</si>
  <si>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</si>
  <si>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</si>
  <si>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</si>
  <si>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</si>
  <si>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</si>
  <si>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</si>
  <si>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</si>
  <si>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</si>
  <si>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</si>
  <si>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</si>
  <si>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</si>
  <si>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</si>
  <si>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</si>
  <si>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</si>
  <si>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</si>
  <si>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</si>
  <si>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</si>
  <si>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</si>
  <si>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</si>
  <si>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</si>
  <si>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</si>
  <si>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</si>
  <si>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</si>
  <si>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</si>
  <si>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</si>
  <si>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</si>
  <si>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</si>
  <si>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</si>
  <si>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</si>
  <si>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</si>
  <si>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</si>
  <si>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</si>
  <si>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</si>
  <si>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</si>
  <si>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</si>
  <si>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</si>
  <si>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</si>
  <si>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</si>
  <si>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</si>
  <si>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</si>
  <si>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</si>
  <si>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</si>
  <si>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</si>
  <si>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</si>
  <si>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</si>
  <si>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</si>
  <si>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</si>
  <si>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</si>
  <si>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</si>
  <si>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</si>
  <si>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</si>
  <si>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</si>
  <si>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</si>
  <si>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</si>
  <si>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</si>
  <si>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</si>
  <si>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</si>
  <si>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</si>
  <si>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</si>
  <si>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</si>
  <si>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</si>
  <si>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</si>
  <si>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</si>
  <si>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</si>
  <si>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</si>
  <si>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</si>
  <si>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</si>
  <si>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</si>
  <si>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</si>
  <si>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</si>
  <si>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</si>
  <si>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</si>
  <si>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</si>
  <si>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</si>
  <si>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</si>
  <si>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</si>
  <si>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</si>
  <si>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</si>
  <si>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</si>
  <si>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</si>
  <si>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</si>
  <si>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</si>
  <si>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</si>
  <si>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</si>
  <si>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</si>
  <si>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</si>
  <si>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</si>
  <si>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</si>
  <si>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</si>
  <si>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</si>
  <si>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</si>
  <si>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</si>
  <si>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</si>
  <si>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</si>
  <si>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</si>
  <si>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</si>
  <si>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</si>
  <si>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</si>
  <si>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</si>
  <si>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</si>
  <si>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</si>
  <si>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</si>
  <si>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</si>
  <si>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</si>
  <si>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</si>
  <si>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</si>
  <si>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</si>
  <si>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</si>
  <si>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</si>
  <si>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</si>
  <si>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</si>
  <si>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</si>
  <si>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</si>
  <si>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</si>
  <si>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</si>
  <si>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</si>
  <si>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</si>
  <si>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</si>
  <si>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</si>
  <si>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</si>
  <si>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</si>
  <si>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</si>
  <si>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</si>
  <si>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</si>
  <si>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</si>
  <si>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</si>
  <si>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</si>
  <si>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</si>
  <si>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</si>
  <si>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</si>
  <si>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</si>
  <si>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</si>
  <si>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</si>
  <si>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</si>
  <si>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</si>
  <si>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</si>
  <si>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</si>
  <si>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</si>
  <si>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</si>
  <si>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</si>
  <si>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</si>
  <si>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</si>
  <si>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</si>
  <si>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</si>
  <si>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</si>
  <si>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</si>
  <si>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</si>
  <si>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</si>
  <si>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</si>
  <si>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</si>
  <si>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</si>
  <si>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</si>
  <si>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</si>
  <si>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</si>
  <si>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</si>
  <si>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</si>
  <si>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</si>
  <si>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</si>
  <si>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</si>
  <si>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</si>
  <si>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</si>
  <si>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</si>
  <si>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</si>
  <si>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</si>
  <si>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</si>
  <si>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</si>
  <si>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</si>
  <si>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</si>
  <si>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</si>
  <si>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</si>
  <si>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</si>
  <si>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</si>
  <si>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</si>
  <si>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</si>
  <si>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</si>
  <si>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</si>
  <si>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</si>
  <si>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</si>
  <si>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</si>
  <si>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</si>
  <si>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</si>
  <si>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</si>
  <si>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</si>
  <si>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</si>
  <si>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</si>
  <si>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</si>
  <si>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</si>
  <si>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</si>
  <si>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</si>
  <si>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</si>
  <si>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</si>
  <si>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</si>
  <si>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</si>
  <si>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</si>
  <si>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</si>
  <si>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</si>
  <si>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</si>
  <si>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</si>
  <si>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</si>
  <si>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</si>
  <si>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</si>
  <si>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</si>
  <si>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</si>
  <si>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</si>
  <si>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</si>
  <si>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</si>
  <si>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</si>
  <si>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</si>
  <si>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</si>
  <si>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</si>
  <si>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</si>
  <si>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</si>
  <si>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</si>
  <si>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</si>
  <si>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</si>
  <si>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</si>
  <si>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</si>
  <si>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</si>
  <si>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</si>
  <si>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</si>
  <si>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</si>
  <si>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</si>
  <si>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</si>
  <si>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</si>
  <si>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</si>
  <si>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</si>
  <si>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</si>
  <si>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</si>
  <si>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</si>
  <si>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</si>
  <si>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</si>
  <si>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</si>
  <si>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</si>
  <si>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</si>
  <si>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</si>
  <si>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</si>
  <si>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</si>
  <si>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</si>
  <si>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</si>
  <si>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</si>
  <si>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</si>
  <si>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</si>
  <si>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</si>
  <si>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</si>
  <si>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</si>
  <si>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</si>
  <si>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</si>
  <si>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</si>
  <si>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</si>
  <si>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</si>
  <si>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</si>
  <si>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</si>
  <si>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</si>
  <si>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</si>
  <si>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</si>
  <si>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</si>
  <si>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</si>
  <si>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</si>
  <si>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</si>
  <si>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</si>
  <si>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</si>
  <si>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</si>
  <si>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</si>
  <si>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</si>
  <si>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</si>
  <si>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</si>
  <si>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</si>
  <si>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</si>
  <si>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</si>
  <si>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</si>
  <si>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</si>
  <si>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</si>
  <si>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</si>
  <si>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</si>
  <si>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</si>
  <si>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</si>
  <si>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</si>
  <si>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</si>
  <si>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</si>
  <si>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</si>
  <si>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</si>
  <si>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</si>
  <si>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</si>
  <si>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</si>
  <si>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</si>
  <si>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</si>
  <si>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</si>
  <si>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</si>
  <si>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</si>
  <si>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</si>
  <si>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</si>
  <si>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</si>
  <si>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</si>
  <si>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</si>
  <si>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</si>
  <si>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</si>
  <si>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</si>
  <si>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</si>
  <si>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</si>
  <si>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</si>
  <si>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</si>
  <si>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</si>
  <si>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</si>
  <si>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</si>
  <si>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</si>
  <si>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</si>
  <si>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</si>
  <si>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</si>
  <si>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</si>
  <si>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</si>
  <si>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</si>
  <si>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</si>
  <si>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</si>
  <si>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</si>
  <si>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</si>
  <si>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</si>
  <si>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</si>
  <si>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</si>
  <si>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</si>
  <si>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</si>
  <si>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</si>
  <si>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</si>
  <si>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</si>
  <si>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</si>
  <si>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</si>
  <si>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</si>
  <si>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</si>
  <si>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</si>
  <si>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</si>
  <si>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</si>
  <si>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</si>
  <si>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</si>
  <si>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</si>
  <si>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</si>
  <si>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</si>
  <si>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</si>
  <si>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</si>
  <si>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</si>
  <si>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</si>
  <si>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</si>
  <si>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</si>
  <si>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</si>
  <si>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</si>
  <si>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</si>
  <si>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</si>
  <si>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</si>
  <si>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</si>
  <si>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</si>
  <si>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</si>
  <si>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</si>
  <si>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</si>
  <si>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</si>
  <si>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</si>
  <si>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</si>
  <si>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</si>
  <si>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</si>
  <si>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</si>
  <si>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</si>
  <si>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</si>
  <si>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</si>
  <si>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</si>
  <si>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</si>
  <si>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</si>
  <si>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</si>
  <si>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</si>
  <si>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</si>
  <si>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</si>
  <si>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</si>
  <si>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</si>
  <si>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</si>
  <si>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</si>
  <si>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</si>
  <si>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</si>
  <si>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</si>
  <si>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</si>
  <si>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</si>
  <si>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</si>
  <si>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</si>
  <si>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</si>
  <si>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</si>
  <si>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</si>
  <si>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</si>
  <si>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</si>
  <si>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</si>
  <si>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</si>
  <si>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</si>
  <si>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</si>
  <si>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</si>
  <si>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</si>
  <si>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</si>
  <si>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</si>
  <si>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</si>
  <si>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</si>
  <si>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</si>
  <si>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</si>
  <si>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</si>
  <si>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</si>
  <si>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</si>
  <si>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</si>
  <si>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</si>
  <si>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</si>
  <si>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</si>
  <si>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</si>
  <si>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</si>
  <si>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</si>
  <si>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</si>
  <si>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</si>
  <si>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</si>
  <si>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</si>
  <si>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</si>
  <si>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</si>
  <si>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</si>
  <si>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</si>
  <si>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</si>
  <si>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</si>
  <si>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</si>
  <si>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</si>
  <si>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</si>
  <si>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</si>
  <si>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</si>
  <si>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</si>
  <si>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</si>
  <si>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</si>
  <si>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</si>
  <si>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</si>
  <si>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</si>
  <si>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</si>
  <si>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</si>
  <si>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</si>
  <si>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</si>
  <si>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</si>
  <si>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</si>
  <si>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</si>
  <si>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</si>
  <si>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</si>
  <si>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</si>
  <si>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</si>
  <si>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</si>
  <si>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</si>
  <si>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</si>
  <si>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</si>
  <si>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</si>
  <si>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</si>
  <si>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</si>
  <si>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</si>
  <si>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</si>
  <si>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</si>
  <si>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</si>
  <si>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</si>
  <si>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</si>
  <si>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</si>
  <si>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</si>
  <si>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</si>
  <si>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</si>
  <si>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</si>
  <si>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</si>
  <si>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</si>
  <si>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</si>
  <si>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</si>
  <si>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</si>
  <si>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</si>
  <si>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</si>
  <si>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</si>
  <si>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</si>
  <si>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</si>
  <si>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</si>
  <si>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</si>
  <si>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</si>
  <si>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</si>
  <si>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</si>
  <si>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</si>
  <si>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</si>
  <si>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</si>
  <si>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</si>
  <si>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</si>
  <si>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</si>
  <si>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</si>
  <si>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</si>
  <si>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</si>
  <si>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</si>
  <si>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</si>
  <si>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</si>
  <si>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</si>
  <si>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</si>
  <si>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</si>
  <si>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</si>
  <si>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</si>
  <si>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</si>
  <si>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</si>
  <si>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</si>
  <si>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</si>
  <si>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</si>
  <si>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</si>
  <si>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</si>
  <si>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</si>
  <si>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</si>
  <si>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</si>
  <si>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</si>
  <si>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</si>
  <si>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</si>
  <si>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</si>
  <si>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</si>
  <si>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</si>
  <si>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</si>
  <si>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</si>
  <si>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</si>
  <si>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</si>
  <si>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</si>
  <si>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</si>
  <si>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</si>
  <si>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</si>
  <si>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</si>
  <si>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</si>
  <si>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</si>
  <si>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</si>
  <si>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</si>
  <si>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</si>
  <si>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</si>
  <si>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</si>
  <si>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</si>
  <si>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</si>
  <si>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</si>
  <si>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</si>
  <si>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</si>
  <si>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</si>
  <si>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</si>
  <si>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</si>
  <si>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</si>
  <si>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</si>
  <si>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</si>
  <si>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</si>
  <si>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</si>
  <si>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</si>
  <si>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</si>
  <si>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</si>
  <si>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</si>
  <si>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</si>
  <si>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</si>
  <si>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</si>
  <si>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</si>
  <si>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</si>
  <si>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</si>
  <si>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</si>
  <si>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</si>
  <si>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</si>
  <si>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</si>
  <si>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</si>
  <si>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</si>
  <si>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</si>
  <si>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</si>
  <si>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</si>
  <si>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</si>
  <si>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</si>
  <si>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</si>
  <si>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</si>
  <si>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</si>
  <si>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</si>
  <si>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</si>
  <si>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</si>
  <si>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</si>
  <si>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</si>
  <si>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</si>
  <si>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</si>
  <si>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</si>
  <si>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</si>
  <si>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</si>
  <si>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</si>
  <si>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</si>
  <si>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</si>
  <si>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</si>
  <si>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</si>
  <si>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</si>
  <si>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</si>
  <si>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</si>
  <si>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</si>
  <si>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</si>
  <si>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</si>
  <si>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</si>
  <si>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</si>
  <si>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</si>
  <si>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</si>
  <si>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</si>
  <si>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</si>
  <si>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</si>
  <si>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</si>
  <si>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</si>
  <si>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</si>
  <si>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</si>
  <si>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</si>
  <si>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</si>
  <si>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</si>
  <si>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</si>
  <si>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</si>
  <si>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</si>
  <si>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</si>
  <si>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</si>
  <si>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</si>
  <si>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</si>
  <si>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</si>
  <si>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</si>
  <si>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</si>
  <si>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</si>
  <si>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</si>
  <si>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</si>
  <si>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</si>
  <si>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</si>
  <si>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</si>
  <si>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</si>
  <si>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</si>
  <si>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</si>
  <si>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</si>
  <si>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</si>
  <si>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</si>
  <si>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</si>
  <si>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</si>
  <si>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</si>
  <si>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</si>
  <si>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</si>
  <si>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</si>
  <si>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</si>
  <si>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</si>
  <si>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</si>
  <si>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</si>
  <si>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</si>
  <si>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</si>
  <si>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</si>
  <si>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</si>
  <si>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</si>
  <si>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</si>
  <si>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</si>
  <si>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</si>
  <si>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</si>
  <si>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</si>
  <si>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</si>
  <si>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</si>
  <si>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</si>
  <si>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</si>
  <si>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</si>
  <si>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</si>
  <si>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</si>
  <si>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</si>
  <si>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</si>
  <si>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</si>
  <si>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</si>
  <si>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</si>
  <si>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</si>
  <si>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</si>
  <si>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</si>
  <si>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</si>
  <si>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</si>
  <si>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</si>
  <si>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</si>
  <si>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</si>
  <si>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</si>
  <si>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</si>
  <si>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</si>
  <si>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</si>
  <si>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</si>
  <si>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</si>
  <si>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</si>
  <si>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</si>
  <si>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</si>
  <si>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</si>
  <si>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</si>
  <si>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</si>
  <si>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</si>
  <si>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</si>
  <si>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</si>
  <si>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</si>
  <si>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</si>
  <si>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</si>
  <si>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</si>
  <si>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</si>
  <si>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</si>
  <si>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</si>
  <si>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</si>
  <si>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</si>
  <si>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</si>
  <si>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</si>
  <si>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</si>
  <si>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</si>
  <si>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</si>
  <si>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</si>
  <si>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</si>
  <si>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</si>
  <si>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</si>
  <si>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</si>
  <si>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</si>
  <si>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</si>
  <si>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</si>
  <si>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</si>
  <si>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</si>
  <si>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</si>
  <si>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</si>
  <si>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</si>
  <si>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</si>
  <si>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</si>
  <si>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</si>
  <si>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</si>
  <si>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</si>
  <si>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</si>
  <si>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</si>
  <si>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</si>
  <si>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</si>
  <si>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</si>
  <si>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</si>
  <si>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</si>
  <si>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</si>
  <si>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</si>
  <si>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</si>
  <si>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</si>
  <si>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</si>
  <si>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</si>
  <si>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</si>
  <si>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</si>
  <si>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</si>
  <si>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</si>
  <si>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</si>
  <si>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</si>
  <si>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</si>
  <si>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</si>
  <si>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</si>
  <si>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</si>
  <si>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</si>
  <si>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</si>
  <si>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</si>
  <si>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</si>
  <si>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</si>
  <si>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</si>
  <si>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</si>
  <si>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</si>
  <si>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</si>
  <si>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</si>
  <si>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</si>
  <si>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</si>
  <si>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</si>
  <si>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</si>
  <si>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</si>
  <si>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</si>
  <si>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</si>
  <si>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</si>
  <si>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</si>
  <si>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</si>
  <si>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</si>
  <si>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</si>
  <si>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</si>
  <si>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</si>
  <si>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</si>
  <si>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</si>
  <si>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</si>
  <si>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</si>
  <si>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</si>
  <si>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</si>
  <si>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</si>
  <si>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</si>
  <si>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</si>
  <si>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</si>
  <si>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</si>
  <si>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</si>
  <si>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</si>
  <si>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</si>
  <si>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</si>
  <si>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</si>
  <si>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</si>
  <si>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</si>
  <si>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</si>
  <si>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</si>
  <si>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</si>
  <si>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</si>
  <si>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</si>
  <si>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</si>
  <si>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</si>
  <si>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</si>
  <si>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</si>
  <si>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</si>
  <si>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</si>
  <si>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</si>
  <si>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</si>
  <si>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</si>
  <si>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</si>
  <si>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</si>
  <si>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</si>
  <si>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</si>
  <si>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</si>
  <si>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</si>
  <si>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</si>
  <si>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</si>
  <si>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</si>
  <si>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</si>
  <si>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</si>
  <si>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</si>
  <si>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</si>
  <si>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</si>
  <si>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</si>
  <si>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</si>
  <si>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</si>
  <si>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</si>
  <si>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</si>
  <si>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</si>
  <si>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</si>
  <si>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</si>
  <si>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</si>
  <si>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</si>
  <si>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</si>
  <si>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</si>
  <si>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</si>
  <si>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</si>
  <si>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</si>
  <si>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</si>
  <si>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</si>
  <si>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</si>
  <si>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</si>
  <si>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</si>
  <si>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</si>
  <si>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</si>
  <si>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</si>
  <si>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</si>
  <si>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</si>
  <si>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</si>
  <si>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</si>
  <si>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</si>
  <si>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</si>
  <si>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</si>
  <si>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</si>
  <si>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</si>
  <si>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</si>
  <si>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</si>
  <si>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</si>
  <si>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</si>
  <si>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</si>
  <si>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</si>
  <si>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</si>
  <si>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</si>
  <si>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</si>
  <si>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</si>
  <si>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</si>
  <si>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</si>
  <si>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</si>
  <si>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</si>
  <si>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</si>
  <si>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</si>
  <si>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</si>
  <si>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</si>
  <si>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</si>
  <si>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</si>
  <si>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</si>
  <si>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</si>
  <si>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</si>
  <si>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</si>
  <si>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</si>
  <si>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</si>
  <si>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</si>
  <si>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</si>
  <si>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</si>
  <si>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</si>
  <si>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</si>
  <si>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</si>
  <si>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</si>
  <si>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</si>
  <si>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</si>
  <si>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</si>
  <si>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</si>
  <si>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</si>
  <si>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</si>
  <si>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</si>
  <si>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</si>
  <si>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</si>
  <si>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</si>
  <si>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</si>
  <si>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</si>
  <si>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</si>
  <si>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</si>
  <si>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</si>
  <si>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</si>
  <si>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</si>
  <si>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</si>
  <si>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</si>
  <si>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</si>
  <si>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</si>
  <si>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</si>
  <si>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</si>
  <si>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</si>
  <si>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</si>
  <si>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</si>
  <si>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</si>
  <si>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</si>
  <si>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</si>
  <si>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</si>
  <si>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</si>
  <si>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</si>
  <si>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</si>
  <si>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</si>
  <si>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</si>
  <si>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</si>
  <si>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</si>
  <si>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</si>
  <si>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</si>
  <si>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</si>
  <si>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</si>
  <si>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</si>
  <si>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</si>
  <si>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</si>
  <si>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</si>
  <si>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</si>
  <si>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</si>
  <si>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</si>
  <si>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</si>
  <si>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</si>
  <si>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</si>
  <si>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</si>
  <si>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</si>
  <si>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</si>
  <si>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</si>
  <si>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</si>
  <si>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</si>
  <si>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</si>
  <si>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</si>
  <si>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</si>
  <si>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</si>
  <si>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</si>
  <si>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</si>
  <si>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</si>
  <si>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</si>
  <si>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</si>
  <si>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</si>
  <si>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</si>
  <si>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</si>
  <si>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</si>
  <si>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</si>
  <si>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</si>
  <si>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</si>
  <si>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</si>
  <si>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</si>
  <si>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</si>
  <si>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</si>
  <si>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</si>
  <si>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</si>
  <si>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</si>
  <si>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</si>
  <si>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</si>
  <si>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</si>
  <si>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</si>
  <si>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</si>
  <si>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</si>
  <si>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</si>
  <si>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</si>
  <si>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</si>
  <si>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</si>
  <si>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</si>
  <si>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</si>
  <si>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</si>
  <si>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</si>
  <si>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</si>
  <si>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</si>
  <si>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</si>
  <si>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</si>
  <si>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</si>
  <si>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</si>
  <si>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</si>
  <si>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</si>
  <si>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</si>
  <si>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</si>
  <si>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</si>
  <si>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</si>
  <si>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</si>
  <si>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</si>
  <si>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</si>
  <si>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</si>
  <si>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</si>
  <si>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</si>
  <si>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</si>
  <si>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</si>
  <si>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</si>
  <si>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</si>
  <si>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</si>
  <si>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</si>
  <si>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</si>
  <si>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</si>
  <si>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</si>
  <si>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</si>
  <si>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</si>
  <si>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</si>
  <si>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</si>
  <si>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</si>
  <si>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</si>
  <si>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</si>
  <si>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</si>
  <si>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</si>
  <si>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</si>
  <si>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</si>
  <si>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</si>
  <si>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</si>
  <si>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</si>
  <si>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</si>
  <si>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</si>
  <si>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</si>
  <si>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</si>
  <si>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</si>
  <si>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</si>
  <si>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</si>
  <si>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</si>
  <si>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</si>
  <si>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</si>
  <si>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</si>
  <si>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</si>
  <si>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</si>
  <si>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</si>
  <si>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</si>
  <si>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</si>
  <si>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</si>
  <si>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</si>
  <si>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</si>
  <si>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</si>
  <si>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</si>
  <si>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</si>
  <si>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</si>
  <si>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</si>
  <si>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</si>
  <si>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</si>
  <si>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</si>
  <si>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</si>
  <si>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</si>
  <si>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</si>
  <si>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</si>
  <si>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</si>
  <si>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</si>
  <si>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</si>
  <si>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</si>
  <si>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</si>
  <si>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</si>
  <si>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</si>
  <si>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</si>
  <si>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</si>
  <si>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</si>
  <si>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</si>
  <si>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</si>
  <si>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</si>
  <si>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</si>
  <si>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</si>
  <si>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</si>
  <si>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</si>
  <si>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</si>
  <si>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</si>
  <si>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</si>
  <si>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</si>
  <si>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</si>
  <si>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</si>
  <si>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</si>
  <si>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</si>
  <si>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</si>
  <si>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</si>
  <si>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</si>
  <si>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</si>
  <si>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</si>
  <si>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</si>
  <si>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</si>
  <si>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</si>
  <si>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</si>
  <si>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</si>
  <si>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</si>
  <si>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</si>
  <si>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</si>
  <si>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</si>
  <si>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</si>
  <si>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</si>
  <si>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</si>
  <si>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</si>
  <si>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</si>
  <si>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</si>
  <si>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</si>
  <si>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</si>
  <si>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</si>
  <si>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</si>
  <si>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</si>
  <si>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</si>
  <si>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</si>
  <si>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</si>
  <si>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</si>
  <si>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</si>
  <si>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</si>
  <si>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</si>
  <si>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</si>
  <si>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</si>
  <si>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</si>
  <si>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</si>
  <si>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</si>
  <si>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</si>
  <si>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</si>
  <si>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</si>
  <si>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</si>
  <si>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</si>
  <si>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</si>
  <si>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</si>
  <si>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</si>
  <si>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</si>
  <si>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</si>
  <si>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</si>
  <si>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</si>
  <si>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</si>
  <si>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</si>
  <si>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</si>
  <si>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</si>
  <si>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</si>
  <si>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</si>
  <si>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</si>
  <si>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</si>
  <si>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</si>
  <si>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</si>
  <si>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</si>
  <si>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</si>
  <si>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</si>
  <si>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</si>
  <si>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</si>
  <si>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</si>
  <si>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</si>
  <si>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</si>
  <si>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</si>
  <si>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</si>
  <si>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</si>
  <si>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</si>
  <si>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</si>
  <si>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</si>
  <si>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</si>
  <si>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</si>
  <si>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</si>
  <si>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</si>
  <si>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</si>
  <si>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</si>
  <si>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</si>
  <si>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</si>
  <si>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</si>
  <si>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</si>
  <si>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</si>
  <si>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</si>
  <si>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</si>
  <si>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</si>
  <si>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</si>
  <si>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</si>
  <si>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</si>
  <si>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</si>
  <si>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</si>
  <si>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</si>
  <si>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</si>
  <si>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</si>
  <si>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</si>
  <si>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</si>
  <si>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</si>
  <si>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</si>
  <si>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</si>
  <si>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</si>
  <si>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</si>
  <si>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</si>
  <si>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</si>
  <si>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</si>
  <si>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</si>
  <si>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</si>
  <si>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</si>
  <si>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</si>
  <si>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</si>
  <si>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</si>
  <si>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</si>
  <si>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</si>
  <si>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</si>
  <si>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</si>
  <si>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</si>
  <si>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</si>
  <si>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</si>
  <si>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</si>
  <si>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</si>
  <si>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</si>
  <si>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</si>
  <si>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</si>
  <si>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</si>
  <si>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</si>
  <si>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</si>
  <si>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</si>
  <si>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</si>
  <si>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</si>
  <si>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</si>
  <si>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</si>
  <si>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</si>
  <si>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</si>
  <si>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</si>
  <si>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</si>
  <si>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</si>
  <si>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</si>
  <si>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</si>
  <si>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</si>
  <si>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</si>
  <si>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</si>
  <si>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</si>
  <si>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</si>
  <si>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</si>
  <si>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</si>
  <si>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</si>
  <si>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</si>
  <si>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</si>
  <si>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</si>
  <si>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</si>
  <si>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</si>
  <si>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</si>
  <si>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</si>
  <si>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</si>
  <si>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</si>
  <si>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</si>
  <si>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</si>
  <si>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</si>
  <si>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</si>
  <si>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</si>
  <si>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</si>
  <si>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</si>
  <si>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</si>
  <si>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</si>
  <si>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</si>
  <si>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</si>
  <si>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</si>
  <si>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</si>
  <si>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</si>
  <si>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</si>
  <si>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</si>
  <si>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</si>
  <si>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</si>
  <si>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</si>
  <si>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</si>
  <si>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</si>
  <si>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</si>
  <si>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</si>
  <si>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</si>
  <si>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</si>
  <si>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</si>
  <si>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</si>
  <si>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</si>
  <si>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</si>
  <si>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</si>
  <si>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</si>
  <si>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</si>
  <si>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</si>
  <si>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</si>
  <si>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</si>
  <si>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</si>
  <si>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</si>
  <si>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</si>
  <si>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</si>
  <si>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</si>
  <si>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</si>
  <si>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</si>
  <si>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</si>
  <si>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</si>
  <si>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</si>
  <si>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</si>
  <si>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</si>
  <si>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</si>
  <si>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</si>
  <si>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</si>
  <si>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</si>
  <si>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</si>
  <si>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</si>
  <si>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</si>
  <si>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</si>
  <si>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</si>
  <si>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</si>
  <si>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</si>
  <si>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</si>
  <si>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</si>
  <si>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</si>
  <si>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</si>
  <si>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</si>
  <si>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</si>
  <si>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</si>
  <si>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</si>
  <si>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</si>
  <si>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</si>
  <si>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</si>
  <si>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</si>
  <si>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</si>
  <si>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</si>
  <si>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</si>
  <si>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</si>
  <si>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</si>
  <si>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</si>
  <si>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</si>
  <si>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</si>
  <si>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</si>
  <si>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</si>
  <si>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</si>
  <si>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</si>
  <si>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</si>
  <si>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</si>
  <si>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</si>
  <si>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</si>
  <si>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</si>
  <si>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</si>
  <si>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</si>
  <si>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</si>
  <si>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</si>
  <si>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</si>
  <si>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</si>
  <si>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</si>
  <si>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</si>
  <si>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</si>
  <si>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</si>
  <si>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</si>
  <si>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</si>
  <si>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</si>
  <si>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</si>
  <si>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</si>
  <si>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</si>
  <si>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</si>
  <si>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</si>
  <si>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</si>
  <si>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</si>
  <si>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</si>
  <si>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</si>
  <si>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</si>
  <si>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</si>
  <si>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</si>
  <si>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</si>
  <si>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</si>
  <si>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</si>
  <si>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</si>
  <si>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</si>
  <si>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</si>
  <si>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</si>
  <si>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</si>
  <si>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</si>
  <si>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</si>
  <si>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</si>
  <si>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</si>
  <si>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</si>
  <si>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</si>
  <si>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</si>
  <si>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</si>
  <si>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</si>
  <si>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</si>
  <si>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</si>
  <si>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</si>
  <si>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</si>
  <si>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</si>
  <si>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</si>
  <si>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</si>
  <si>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</si>
  <si>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</si>
  <si>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</si>
  <si>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</si>
  <si>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</si>
  <si>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</si>
  <si>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</si>
  <si>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</si>
  <si>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</si>
  <si>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</si>
  <si>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</si>
  <si>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</si>
  <si>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</si>
  <si>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</si>
  <si>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</si>
  <si>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</si>
  <si>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</si>
  <si>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</si>
  <si>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</si>
  <si>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</si>
  <si>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</si>
  <si>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</si>
  <si>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</si>
  <si>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</si>
  <si>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</si>
  <si>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</si>
  <si>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</si>
  <si>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</si>
  <si>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</si>
  <si>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</si>
  <si>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</si>
  <si>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</si>
  <si>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</si>
  <si>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</si>
  <si>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</si>
  <si>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</si>
  <si>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</si>
  <si>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</si>
  <si>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</si>
  <si>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</si>
  <si>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</si>
  <si>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</si>
  <si>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</si>
  <si>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</si>
  <si>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</si>
  <si>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</si>
  <si>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</si>
  <si>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</si>
  <si>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</si>
  <si>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</si>
  <si>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</si>
  <si>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</si>
  <si>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</si>
  <si>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</si>
  <si>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</si>
  <si>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</si>
  <si>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</si>
  <si>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</si>
  <si>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</si>
  <si>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</si>
  <si>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</si>
  <si>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</si>
  <si>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</si>
  <si>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</si>
  <si>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</si>
  <si>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</si>
  <si>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</si>
  <si>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</si>
  <si>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</si>
  <si>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</si>
  <si>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</si>
  <si>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</si>
  <si>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</si>
  <si>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</si>
  <si>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</si>
  <si>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</si>
  <si>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</si>
  <si>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</si>
  <si>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</si>
  <si>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</si>
  <si>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</si>
  <si>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</si>
  <si>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</si>
  <si>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</si>
  <si>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</si>
  <si>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</si>
  <si>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</si>
  <si>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</si>
  <si>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</si>
  <si>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</si>
  <si>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</si>
  <si>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</si>
  <si>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</si>
  <si>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</si>
  <si>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</si>
  <si>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</si>
  <si>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</si>
  <si>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</si>
  <si>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</si>
  <si>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</si>
  <si>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</si>
  <si>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</si>
  <si>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</si>
  <si>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</si>
  <si>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</si>
  <si>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</si>
  <si>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</si>
  <si>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</si>
  <si>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</si>
  <si>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</si>
  <si>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</si>
  <si>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</si>
  <si>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</si>
  <si>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</si>
  <si>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</si>
  <si>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</si>
  <si>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</si>
  <si>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</si>
  <si>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</si>
  <si>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</si>
  <si>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</si>
  <si>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</si>
  <si>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</si>
  <si>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</si>
  <si>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</si>
  <si>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</si>
  <si>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</si>
  <si>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</si>
  <si>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</si>
  <si>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</si>
  <si>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</si>
  <si>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</si>
  <si>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</si>
  <si>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</si>
  <si>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</si>
  <si>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</si>
  <si>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</si>
  <si>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</si>
  <si>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</si>
  <si>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</si>
  <si>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</si>
  <si>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</si>
  <si>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</si>
  <si>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</si>
  <si>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</si>
  <si>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</si>
  <si>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</si>
  <si>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</si>
  <si>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</si>
  <si>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</si>
  <si>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</si>
  <si>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</si>
  <si>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</si>
  <si>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</si>
  <si>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</si>
  <si>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</si>
  <si>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</si>
  <si>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</si>
  <si>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</si>
  <si>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</si>
  <si>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</si>
  <si>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</si>
  <si>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</si>
  <si>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</si>
  <si>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</si>
  <si>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</si>
  <si>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</si>
  <si>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</si>
  <si>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</si>
  <si>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</si>
  <si>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</si>
  <si>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</si>
  <si>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</si>
  <si>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</si>
  <si>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</si>
  <si>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</si>
  <si>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</si>
  <si>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</si>
  <si>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</si>
  <si>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</si>
  <si>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</si>
  <si>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</si>
  <si>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</si>
  <si>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</si>
  <si>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</si>
  <si>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</si>
  <si>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</si>
  <si>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</si>
  <si>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</si>
  <si>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</si>
  <si>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</si>
  <si>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</si>
  <si>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</si>
  <si>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</si>
  <si>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</si>
  <si>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</si>
  <si>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</si>
  <si>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</si>
  <si>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</si>
  <si>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</si>
  <si>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</si>
  <si>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</si>
  <si>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</si>
  <si>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</si>
  <si>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</si>
  <si>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</si>
  <si>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</si>
  <si>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</si>
  <si>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</si>
  <si>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</si>
  <si>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</si>
  <si>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</si>
  <si>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</si>
  <si>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</si>
  <si>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</si>
  <si>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</si>
  <si>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</si>
  <si>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</si>
  <si>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</si>
  <si>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</si>
  <si>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</si>
  <si>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</si>
  <si>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</si>
  <si>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</si>
  <si>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</si>
  <si>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</si>
  <si>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</si>
  <si>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</si>
  <si>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</si>
  <si>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</si>
  <si>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</si>
  <si>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</si>
  <si>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</si>
  <si>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</si>
  <si>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</si>
  <si>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</si>
  <si>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</si>
  <si>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</si>
  <si>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</si>
  <si>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</si>
  <si>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</si>
  <si>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</si>
  <si>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</si>
  <si>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</si>
  <si>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</si>
  <si>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</si>
  <si>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</si>
  <si>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</si>
  <si>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</si>
  <si>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</si>
  <si>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</si>
  <si>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</si>
  <si>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</si>
  <si>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</si>
  <si>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</si>
  <si>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</si>
  <si>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</si>
  <si>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</si>
  <si>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</si>
  <si>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</si>
  <si>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</si>
  <si>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</si>
  <si>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</si>
  <si>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</si>
  <si>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</si>
  <si>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</si>
  <si>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</si>
  <si>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</si>
  <si>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</si>
  <si>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</si>
  <si>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</si>
  <si>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</si>
  <si>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</si>
  <si>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</si>
  <si>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</si>
  <si>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</si>
  <si>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</si>
  <si>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</si>
  <si>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</si>
  <si>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</si>
  <si>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</si>
  <si>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</si>
  <si>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</si>
  <si>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</si>
  <si>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</si>
  <si>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</si>
  <si>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</si>
  <si>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</si>
  <si>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</si>
  <si>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</si>
  <si>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</si>
  <si>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</si>
  <si>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</si>
  <si>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</si>
  <si>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</si>
  <si>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</si>
  <si>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</si>
  <si>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</si>
  <si>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</si>
  <si>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</si>
  <si>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</si>
  <si>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</si>
  <si>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</si>
  <si>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</si>
  <si>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</si>
  <si>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</si>
  <si>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</si>
  <si>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</si>
  <si>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</si>
  <si>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</si>
  <si>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</si>
  <si>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</si>
  <si>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</si>
  <si>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</si>
  <si>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</si>
  <si>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</si>
  <si>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</si>
  <si>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</si>
  <si>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</si>
  <si>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</si>
  <si>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</si>
  <si>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</si>
  <si>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</si>
  <si>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</si>
  <si>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</si>
  <si>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</si>
  <si>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</si>
  <si>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</si>
  <si>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</si>
  <si>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</si>
  <si>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</si>
  <si>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</si>
  <si>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</si>
  <si>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</si>
  <si>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</si>
  <si>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</si>
  <si>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</si>
  <si>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</si>
  <si>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</si>
  <si>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</si>
  <si>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</si>
  <si>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</si>
  <si>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</si>
  <si>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</si>
  <si>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</si>
  <si>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</si>
  <si>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</si>
  <si>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</si>
  <si>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</si>
  <si>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</si>
  <si>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</si>
  <si>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</si>
  <si>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</si>
  <si>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</si>
  <si>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</si>
  <si>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</si>
  <si>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</si>
  <si>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</si>
  <si>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</si>
  <si>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</si>
  <si>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</si>
  <si>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</si>
  <si>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</si>
  <si>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</si>
  <si>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</si>
  <si>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</si>
  <si>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</si>
  <si>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</si>
  <si>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</si>
  <si>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</si>
  <si>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</si>
  <si>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</si>
  <si>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</si>
  <si>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</si>
  <si>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</si>
  <si>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</si>
  <si>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</si>
  <si>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</si>
  <si>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</si>
  <si>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</si>
  <si>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</si>
  <si>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</si>
  <si>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</si>
  <si>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</si>
  <si>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</si>
  <si>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</si>
  <si>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</si>
  <si>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</si>
  <si>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</si>
  <si>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</si>
  <si>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</si>
  <si>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</si>
  <si>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</si>
  <si>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</si>
  <si>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</si>
  <si>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</si>
  <si>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</si>
  <si>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</si>
  <si>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</si>
  <si>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</si>
  <si>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</si>
  <si>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</si>
  <si>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</si>
  <si>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</si>
  <si>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</si>
  <si>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</si>
  <si>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</si>
  <si>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</si>
  <si>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</si>
  <si>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</si>
  <si>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</si>
  <si>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</si>
  <si>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</si>
  <si>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</si>
  <si>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</si>
  <si>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</si>
  <si>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</si>
  <si>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</si>
  <si>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</si>
  <si>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</si>
  <si>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</si>
  <si>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</si>
  <si>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</si>
  <si>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</si>
  <si>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</si>
  <si>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</si>
  <si>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</si>
  <si>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</si>
  <si>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</si>
  <si>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</si>
  <si>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</si>
  <si>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</si>
  <si>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</si>
  <si>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</si>
  <si>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</si>
  <si>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</si>
  <si>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</si>
  <si>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</si>
  <si>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</si>
  <si>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</si>
  <si>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</si>
  <si>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</si>
  <si>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</si>
  <si>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</si>
  <si>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</si>
  <si>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</si>
  <si>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</si>
  <si>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</si>
  <si>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</si>
  <si>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</si>
  <si>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</si>
  <si>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</si>
  <si>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</si>
  <si>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</si>
  <si>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</si>
  <si>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</si>
  <si>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</si>
  <si>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</si>
  <si>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</si>
  <si>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</si>
  <si>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</si>
  <si>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</si>
  <si>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</si>
  <si>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</si>
  <si>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</si>
  <si>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</si>
  <si>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</si>
  <si>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</si>
  <si>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</si>
  <si>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</si>
  <si>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</si>
  <si>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</si>
  <si>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</si>
  <si>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</si>
  <si>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</si>
  <si>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</si>
  <si>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</si>
  <si>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</si>
  <si>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</si>
  <si>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</si>
  <si>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</si>
  <si>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</si>
  <si>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</si>
  <si>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</si>
  <si>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</si>
  <si>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</si>
  <si>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</si>
  <si>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</si>
  <si>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</si>
  <si>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</si>
  <si>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</si>
  <si>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</si>
  <si>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</si>
  <si>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</si>
  <si>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</si>
  <si>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</si>
  <si>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</si>
  <si>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</si>
  <si>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</si>
  <si>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</si>
  <si>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</si>
  <si>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</si>
  <si>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</si>
  <si>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</si>
  <si>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</si>
  <si>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</si>
  <si>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</si>
  <si>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</si>
  <si>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</si>
  <si>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</si>
  <si>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</si>
  <si>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</si>
  <si>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</si>
  <si>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</si>
  <si>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</si>
  <si>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</si>
  <si>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</si>
  <si>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</si>
  <si>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</si>
  <si>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</si>
  <si>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</si>
  <si>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</si>
  <si>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</si>
  <si>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</si>
  <si>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</si>
  <si>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</si>
  <si>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</si>
  <si>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</si>
  <si>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</si>
  <si>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</si>
  <si>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</si>
  <si>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</si>
  <si>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</si>
  <si>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</si>
  <si>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</si>
  <si>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</si>
  <si>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</si>
  <si>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</si>
  <si>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</si>
  <si>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</si>
  <si>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</si>
  <si>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</si>
  <si>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</si>
  <si>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</si>
  <si>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</si>
  <si>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</si>
  <si>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</si>
  <si>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</si>
  <si>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</si>
  <si>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</si>
  <si>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</si>
  <si>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</si>
  <si>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</si>
  <si>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</si>
  <si>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</si>
  <si>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</si>
  <si>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</si>
  <si>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</si>
  <si>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</si>
  <si>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</si>
  <si>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</si>
  <si>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</si>
  <si>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</si>
  <si>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</si>
  <si>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</si>
  <si>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</si>
  <si>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</si>
  <si>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</si>
  <si>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</si>
  <si>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</si>
  <si>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</si>
  <si>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</si>
  <si>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</si>
  <si>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</si>
  <si>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</si>
  <si>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</si>
  <si>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</si>
  <si>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</si>
  <si>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</si>
  <si>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</si>
  <si>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</si>
  <si>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</si>
  <si>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</si>
  <si>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</si>
  <si>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</si>
  <si>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</si>
  <si>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</si>
  <si>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</si>
  <si>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</si>
  <si>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</si>
  <si>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</si>
  <si>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</si>
  <si>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</si>
  <si>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</si>
  <si>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</si>
  <si>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</si>
  <si>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</si>
  <si>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</si>
  <si>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</si>
  <si>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</si>
  <si>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</si>
  <si>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</si>
  <si>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</si>
  <si>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</si>
  <si>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</si>
  <si>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</si>
  <si>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</si>
  <si>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</si>
  <si>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</si>
  <si>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</si>
  <si>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</si>
  <si>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</si>
  <si>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</si>
  <si>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</si>
  <si>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</si>
  <si>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</si>
  <si>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</si>
  <si>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</si>
  <si>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</si>
  <si>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</si>
  <si>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</si>
  <si>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</si>
  <si>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</si>
  <si>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</si>
  <si>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</si>
  <si>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</si>
  <si>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</si>
  <si>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</si>
  <si>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</si>
  <si>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</si>
  <si>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</si>
  <si>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</si>
  <si>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</si>
  <si>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</si>
  <si>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</si>
  <si>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</si>
  <si>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</si>
  <si>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</si>
  <si>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</si>
  <si>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</si>
  <si>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</si>
  <si>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</si>
  <si>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</si>
  <si>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</si>
  <si>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</si>
  <si>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</si>
  <si>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</si>
  <si>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</si>
  <si>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</si>
  <si>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</si>
  <si>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</si>
  <si>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</si>
  <si>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</si>
  <si>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</si>
  <si>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</si>
  <si>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</si>
  <si>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</si>
  <si>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</si>
  <si>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</si>
  <si>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</si>
  <si>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</si>
  <si>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</si>
  <si>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</si>
  <si>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</si>
  <si>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</si>
  <si>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</si>
  <si>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</si>
  <si>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</si>
  <si>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</si>
  <si>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</si>
  <si>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</si>
  <si>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</si>
  <si>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</si>
  <si>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</si>
  <si>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</si>
  <si>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</si>
  <si>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</si>
  <si>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</si>
  <si>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</si>
  <si>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</si>
  <si>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</si>
  <si>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</si>
  <si>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</si>
  <si>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</si>
  <si>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</si>
  <si>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</si>
  <si>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</si>
  <si>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</si>
  <si>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</si>
  <si>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</si>
  <si>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</si>
  <si>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</si>
  <si>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</si>
  <si>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</si>
  <si>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</si>
  <si>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</si>
  <si>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</si>
  <si>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</si>
  <si>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</si>
  <si>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</si>
  <si>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</si>
  <si>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</si>
  <si>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</si>
  <si>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</si>
  <si>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</si>
  <si>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</si>
  <si>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</si>
  <si>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</si>
  <si>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</si>
  <si>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</si>
  <si>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</si>
  <si>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</si>
  <si>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</si>
  <si>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</si>
  <si>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</si>
  <si>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</si>
  <si>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</si>
  <si>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</si>
  <si>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</si>
  <si>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</si>
  <si>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</si>
  <si>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</si>
  <si>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</si>
  <si>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</si>
  <si>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</si>
  <si>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</si>
  <si>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</si>
  <si>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</si>
  <si>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</si>
  <si>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</si>
  <si>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</si>
  <si>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</si>
  <si>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</si>
  <si>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</si>
  <si>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</si>
  <si>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</si>
  <si>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</si>
  <si>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</si>
  <si>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</si>
  <si>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</si>
  <si>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</si>
  <si>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</si>
  <si>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</si>
  <si>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</si>
  <si>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</si>
  <si>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</si>
  <si>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</si>
  <si>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</si>
  <si>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</si>
  <si>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</si>
  <si>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</si>
  <si>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</si>
  <si>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</si>
  <si>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</si>
  <si>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</si>
  <si>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</si>
  <si>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</si>
  <si>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</si>
  <si>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</si>
  <si>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</si>
  <si>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</si>
  <si>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</si>
  <si>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</si>
  <si>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</si>
  <si>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</si>
  <si>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</si>
  <si>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</si>
  <si>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</si>
  <si>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</si>
  <si>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</si>
  <si>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</si>
  <si>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</si>
  <si>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</si>
  <si>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</si>
  <si>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</si>
  <si>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</si>
  <si>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</si>
  <si>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</si>
  <si>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</si>
  <si>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</si>
  <si>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</si>
  <si>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</si>
  <si>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</si>
  <si>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</si>
  <si>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</si>
  <si>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</si>
  <si>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</si>
  <si>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</si>
  <si>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</si>
  <si>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</si>
  <si>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</si>
  <si>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</si>
  <si>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</si>
  <si>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</si>
  <si>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</si>
  <si>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</si>
  <si>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</si>
  <si>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</si>
  <si>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</si>
  <si>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</si>
  <si>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</si>
  <si>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</si>
  <si>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</si>
  <si>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</si>
  <si>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</si>
  <si>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</si>
  <si>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</si>
  <si>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</si>
  <si>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</si>
  <si>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</si>
  <si>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</si>
  <si>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</si>
  <si>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</si>
  <si>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</si>
  <si>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</si>
  <si>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</si>
  <si>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</si>
  <si>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</si>
  <si>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</si>
  <si>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</si>
  <si>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</si>
  <si>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</si>
  <si>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</si>
  <si>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</si>
  <si>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</si>
  <si>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</si>
  <si>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</si>
  <si>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</si>
  <si>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</si>
  <si>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</si>
  <si>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</si>
  <si>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</si>
  <si>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</si>
  <si>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</si>
  <si>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</si>
  <si>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</si>
  <si>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</si>
  <si>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</si>
  <si>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</si>
  <si>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</si>
  <si>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</si>
  <si>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</si>
  <si>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</si>
  <si>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</si>
  <si>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</si>
  <si>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</si>
  <si>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</si>
  <si>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</si>
  <si>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</si>
  <si>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</si>
  <si>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</si>
  <si>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</si>
  <si>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</si>
  <si>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</si>
  <si>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</si>
  <si>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</si>
  <si>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</si>
  <si>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</si>
  <si>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</si>
  <si>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</si>
  <si>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</si>
  <si>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</si>
  <si>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</si>
  <si>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</si>
  <si>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</si>
  <si>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</si>
  <si>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</si>
  <si>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</si>
  <si>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</si>
  <si>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</si>
  <si>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</si>
  <si>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</si>
  <si>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</si>
  <si>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</si>
  <si>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</si>
  <si>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</si>
  <si>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</si>
  <si>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</si>
  <si>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</si>
  <si>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</si>
  <si>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</si>
  <si>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</si>
  <si>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</si>
  <si>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</si>
  <si>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</si>
  <si>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</si>
  <si>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</si>
  <si>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</si>
  <si>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</si>
  <si>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</si>
  <si>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</si>
  <si>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</si>
  <si>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</si>
  <si>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</si>
  <si>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</si>
  <si>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</si>
  <si>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</si>
  <si>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</si>
  <si>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</si>
  <si>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</si>
  <si>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</si>
  <si>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</si>
  <si>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</si>
  <si>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</si>
  <si>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</si>
  <si>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</si>
  <si>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</si>
  <si>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</si>
  <si>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</si>
  <si>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</si>
  <si>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</si>
  <si>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</si>
  <si>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</si>
  <si>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</si>
  <si>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</si>
  <si>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</si>
  <si>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</si>
  <si>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</si>
  <si>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</si>
  <si>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</si>
  <si>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</si>
  <si>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</si>
  <si>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</si>
  <si>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</si>
  <si>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</si>
  <si>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</si>
  <si>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</si>
  <si>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</si>
  <si>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</si>
  <si>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</si>
  <si>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</si>
  <si>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</si>
  <si>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</si>
  <si>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</si>
  <si>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</si>
  <si>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</si>
  <si>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</si>
  <si>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</si>
  <si>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</si>
  <si>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</si>
  <si>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</si>
  <si>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</si>
  <si>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</si>
  <si>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</si>
  <si>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</si>
  <si>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</si>
  <si>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</si>
  <si>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</si>
  <si>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</si>
  <si>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</si>
  <si>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</si>
  <si>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</si>
  <si>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</si>
  <si>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</si>
  <si>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</si>
  <si>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</si>
  <si>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</si>
  <si>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</si>
  <si>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</si>
  <si>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</si>
  <si>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</si>
  <si>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</si>
  <si>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</si>
  <si>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</si>
  <si>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</si>
  <si>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</si>
  <si>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</si>
  <si>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</si>
  <si>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</si>
  <si>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</si>
  <si>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</si>
  <si>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</si>
  <si>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</si>
  <si>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</si>
  <si>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</si>
  <si>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</si>
  <si>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</si>
  <si>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</si>
  <si>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</si>
  <si>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</si>
  <si>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</si>
  <si>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</si>
  <si>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</si>
  <si>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</si>
  <si>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</si>
  <si>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</si>
  <si>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</si>
  <si>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</si>
  <si>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</si>
  <si>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</si>
  <si>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</si>
  <si>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</si>
  <si>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</si>
  <si>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</si>
  <si>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</si>
  <si>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</si>
  <si>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</si>
  <si>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</si>
  <si>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</si>
  <si>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</si>
  <si>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</si>
  <si>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</si>
  <si>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</si>
  <si>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</si>
  <si>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</si>
  <si>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</si>
  <si>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</si>
  <si>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</si>
  <si>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</si>
  <si>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</si>
  <si>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</si>
  <si>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</si>
  <si>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</si>
  <si>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</si>
  <si>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</si>
  <si>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</si>
  <si>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</si>
  <si>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</si>
  <si>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</si>
  <si>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</si>
  <si>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</si>
  <si>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</si>
  <si>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</si>
  <si>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</si>
  <si>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</si>
  <si>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</si>
  <si>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</si>
  <si>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</si>
  <si>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</si>
  <si>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</si>
  <si>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</si>
  <si>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</si>
  <si>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</si>
  <si>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</si>
  <si>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</si>
  <si>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</si>
  <si>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</si>
  <si>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</si>
  <si>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</si>
  <si>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</si>
  <si>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</si>
  <si>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</si>
  <si>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</si>
  <si>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</si>
  <si>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</si>
  <si>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</si>
  <si>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</si>
  <si>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</si>
  <si>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</si>
  <si>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</si>
  <si>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</si>
  <si>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</si>
  <si>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</si>
  <si>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</si>
  <si>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</si>
  <si>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</si>
  <si>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</si>
  <si>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</si>
  <si>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</si>
  <si>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</si>
  <si>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</si>
  <si>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</si>
  <si>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</si>
  <si>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</si>
  <si>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</si>
  <si>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</si>
  <si>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</si>
  <si>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</si>
  <si>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</si>
  <si>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</si>
  <si>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</si>
  <si>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</si>
  <si>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</si>
  <si>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</si>
  <si>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</si>
  <si>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</si>
  <si>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</si>
  <si>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</si>
  <si>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</si>
  <si>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</si>
  <si>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</si>
  <si>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</si>
  <si>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</si>
  <si>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</si>
  <si>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</si>
  <si>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</si>
  <si>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</si>
  <si>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</si>
  <si>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</si>
  <si>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</si>
  <si>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</si>
  <si>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</si>
  <si>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</si>
  <si>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</si>
  <si>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</si>
  <si>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</si>
  <si>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</si>
  <si>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</si>
  <si>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</si>
  <si>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</si>
  <si>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</si>
  <si>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</si>
  <si>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</si>
  <si>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</si>
  <si>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</si>
  <si>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</si>
  <si>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</si>
  <si>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</si>
  <si>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</si>
  <si>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</si>
  <si>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</si>
  <si>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</si>
  <si>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</si>
  <si>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</si>
  <si>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</si>
  <si>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</si>
  <si>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</si>
  <si>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</si>
  <si>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</si>
  <si>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</si>
  <si>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</si>
  <si>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</si>
  <si>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</si>
  <si>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</si>
  <si>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</si>
  <si>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</si>
  <si>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</si>
  <si>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</si>
  <si>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</si>
  <si>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</si>
  <si>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</si>
  <si>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</si>
  <si>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</si>
  <si>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</si>
  <si>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</si>
  <si>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</si>
  <si>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</si>
  <si>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</si>
  <si>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</si>
  <si>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</si>
  <si>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</si>
  <si>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</si>
  <si>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</si>
  <si>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</si>
  <si>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</si>
  <si>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</si>
  <si>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</si>
  <si>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</si>
  <si>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</si>
  <si>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</si>
  <si>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</si>
  <si>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</si>
  <si>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</si>
  <si>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</si>
  <si>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</si>
  <si>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</si>
  <si>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</si>
  <si>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</si>
  <si>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</si>
  <si>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</si>
  <si>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</si>
  <si>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</si>
  <si>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</si>
  <si>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</si>
  <si>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</si>
  <si>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</si>
  <si>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</si>
  <si>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</si>
  <si>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</si>
  <si>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</si>
  <si>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</si>
  <si>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</si>
  <si>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</si>
  <si>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</si>
  <si>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</si>
  <si>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</si>
  <si>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</si>
  <si>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</si>
  <si>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</si>
  <si>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</si>
  <si>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</si>
  <si>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</si>
  <si>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</si>
  <si>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</si>
  <si>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</si>
  <si>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</si>
  <si>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</si>
  <si>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</si>
  <si>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</si>
  <si>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</si>
  <si>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</si>
  <si>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</si>
  <si>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</si>
  <si>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</si>
  <si>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</si>
  <si>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</si>
  <si>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</si>
  <si>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</si>
  <si>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</si>
  <si>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</si>
  <si>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</si>
  <si>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</si>
  <si>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</si>
  <si>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</si>
  <si>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</si>
  <si>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</si>
  <si>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</si>
  <si>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</si>
  <si>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</si>
  <si>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</si>
  <si>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</si>
  <si>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</si>
  <si>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</si>
  <si>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</si>
  <si>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</si>
  <si>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</si>
  <si>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</si>
  <si>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</si>
  <si>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</si>
  <si>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</si>
  <si>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</si>
  <si>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</si>
  <si>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</si>
  <si>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</si>
  <si>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</si>
  <si>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</si>
  <si>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</si>
  <si>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</si>
  <si>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</si>
  <si>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</si>
  <si>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</si>
  <si>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</si>
  <si>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</si>
  <si>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</si>
  <si>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</si>
  <si>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</si>
  <si>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</si>
  <si>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</si>
  <si>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</si>
  <si>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</si>
  <si>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</si>
  <si>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</si>
  <si>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</si>
  <si>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</si>
  <si>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</si>
  <si>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</si>
  <si>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</si>
  <si>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</si>
  <si>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</si>
  <si>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</si>
  <si>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</si>
  <si>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</si>
  <si>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</si>
  <si>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</si>
  <si>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</si>
  <si>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</si>
  <si>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</si>
  <si>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</si>
  <si>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</si>
  <si>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</si>
  <si>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</si>
  <si>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</si>
  <si>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</si>
  <si>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</si>
  <si>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</si>
  <si>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</si>
  <si>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</si>
  <si>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</si>
  <si>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</si>
  <si>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</si>
  <si>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</si>
  <si>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</si>
  <si>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</si>
  <si>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</si>
  <si>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</si>
  <si>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</si>
  <si>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</si>
  <si>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</si>
  <si>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</si>
  <si>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</si>
  <si>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</si>
  <si>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</si>
  <si>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</si>
  <si>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</si>
  <si>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</si>
  <si>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</si>
  <si>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</si>
  <si>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</si>
  <si>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</si>
  <si>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</si>
  <si>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</si>
  <si>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</si>
  <si>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</si>
  <si>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</si>
  <si>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</si>
  <si>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</si>
  <si>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</si>
  <si>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</si>
  <si>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</si>
  <si>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</si>
  <si>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</si>
  <si>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</si>
  <si>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</si>
  <si>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</si>
  <si>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</si>
  <si>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</si>
  <si>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</si>
  <si>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</si>
  <si>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</si>
  <si>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</si>
  <si>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</si>
  <si>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</si>
  <si>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</si>
  <si>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</si>
  <si>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</si>
  <si>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</si>
  <si>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</si>
  <si>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</si>
  <si>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</si>
  <si>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</si>
  <si>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</si>
  <si>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</si>
  <si>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</si>
  <si>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</si>
  <si>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</si>
  <si>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</si>
  <si>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</si>
  <si>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</si>
  <si>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</si>
  <si>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</si>
  <si>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</si>
  <si>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</si>
  <si>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</si>
  <si>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</si>
  <si>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</si>
  <si>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</si>
  <si>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</si>
  <si>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</si>
  <si>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</si>
  <si>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</si>
  <si>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</si>
  <si>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</si>
  <si>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</si>
  <si>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</si>
  <si>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</si>
  <si>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</si>
  <si>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</si>
  <si>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</si>
  <si>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</si>
  <si>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</si>
  <si>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</si>
  <si>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</si>
  <si>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</si>
  <si>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</si>
  <si>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</si>
  <si>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</si>
  <si>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</si>
  <si>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</si>
  <si>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</si>
  <si>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</si>
  <si>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</si>
  <si>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</si>
  <si>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</si>
  <si>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</si>
  <si>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</si>
  <si>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</si>
  <si>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</si>
  <si>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</si>
  <si>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</si>
  <si>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</si>
  <si>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</si>
  <si>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</si>
  <si>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</si>
  <si>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</si>
  <si>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</si>
  <si>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</si>
  <si>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</si>
  <si>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</si>
  <si>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</si>
  <si>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</si>
  <si>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</si>
  <si>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</si>
  <si>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</si>
  <si>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</si>
  <si>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</si>
  <si>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</si>
  <si>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</si>
  <si>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</si>
  <si>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</si>
  <si>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</si>
  <si>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</si>
  <si>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</si>
  <si>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</si>
  <si>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</si>
  <si>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</si>
  <si>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</si>
  <si>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</si>
  <si>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</si>
  <si>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</si>
  <si>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</si>
  <si>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</si>
  <si>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</si>
  <si>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</si>
  <si>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</si>
  <si>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</si>
  <si>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</si>
  <si>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</si>
  <si>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</si>
  <si>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</si>
  <si>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</si>
  <si>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</si>
  <si>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</si>
  <si>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</si>
  <si>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</si>
  <si>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</si>
  <si>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</si>
  <si>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</si>
  <si>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</si>
  <si>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</si>
  <si>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</si>
  <si>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</si>
  <si>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</si>
  <si>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</si>
  <si>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</si>
  <si>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</si>
  <si>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</si>
  <si>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</si>
  <si>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</si>
  <si>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</si>
  <si>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</si>
  <si>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</si>
  <si>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</si>
  <si>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</si>
  <si>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</si>
  <si>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</si>
  <si>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</si>
  <si>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</si>
  <si>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</si>
  <si>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</si>
  <si>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</si>
  <si>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</si>
  <si>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</si>
  <si>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</si>
  <si>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</si>
  <si>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</si>
  <si>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</si>
  <si>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</si>
  <si>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</si>
  <si>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</si>
  <si>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</si>
  <si>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</si>
  <si>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</si>
  <si>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</si>
  <si>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</si>
  <si>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</si>
  <si>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</si>
  <si>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</si>
  <si>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</si>
  <si>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</si>
  <si>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</si>
  <si>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</si>
  <si>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</si>
  <si>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</si>
  <si>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</si>
  <si>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</si>
  <si>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</si>
  <si>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</si>
  <si>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</si>
  <si>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</si>
  <si>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</si>
  <si>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</si>
  <si>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</si>
  <si>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</si>
  <si>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</si>
  <si>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</si>
  <si>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</si>
  <si>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</si>
  <si>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</si>
  <si>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</si>
  <si>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</si>
  <si>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</si>
  <si>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</si>
  <si>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</si>
  <si>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</si>
  <si>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</si>
  <si>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</si>
  <si>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</si>
  <si>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</si>
  <si>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</si>
  <si>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</si>
  <si>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</si>
  <si>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</si>
  <si>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</si>
  <si>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</si>
  <si>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</si>
  <si>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</si>
  <si>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</si>
  <si>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</si>
  <si>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</si>
  <si>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</si>
  <si>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</si>
  <si>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</si>
  <si>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</si>
  <si>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</si>
  <si>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</si>
  <si>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</si>
  <si>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</si>
  <si>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</si>
  <si>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</si>
  <si>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</si>
  <si>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</si>
  <si>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</si>
  <si>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</si>
  <si>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</si>
  <si>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</si>
  <si>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</si>
  <si>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</si>
  <si>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</si>
  <si>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</si>
  <si>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</si>
  <si>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</si>
  <si>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</si>
  <si>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</si>
  <si>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</si>
  <si>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</si>
  <si>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</si>
  <si>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</si>
  <si>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</si>
  <si>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</si>
  <si>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</si>
  <si>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</si>
  <si>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</si>
  <si>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</si>
  <si>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</si>
  <si>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</si>
  <si>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</si>
  <si>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</si>
  <si>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</si>
  <si>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</si>
  <si>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</si>
  <si>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</si>
  <si>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</si>
  <si>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</si>
  <si>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</si>
  <si>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</si>
  <si>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</si>
  <si>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</si>
  <si>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</si>
  <si>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</si>
  <si>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</si>
  <si>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</si>
  <si>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</si>
  <si>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</si>
  <si>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</si>
  <si>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</si>
  <si>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</si>
  <si>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</si>
  <si>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</si>
  <si>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</si>
  <si>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</si>
  <si>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</si>
  <si>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</si>
  <si>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</si>
  <si>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</si>
  <si>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</si>
  <si>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</si>
  <si>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</si>
  <si>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</si>
  <si>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</si>
  <si>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</si>
  <si>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</si>
  <si>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</si>
  <si>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</si>
  <si>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</si>
  <si>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</si>
  <si>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</si>
  <si>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</si>
  <si>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</si>
  <si>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</si>
  <si>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</si>
  <si>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</si>
  <si>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</si>
  <si>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</si>
  <si>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</si>
  <si>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</si>
  <si>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</si>
  <si>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</si>
  <si>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</si>
  <si>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</si>
  <si>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</si>
  <si>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</si>
  <si>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</si>
  <si>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</si>
  <si>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</si>
  <si>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</si>
  <si>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</si>
  <si>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</si>
  <si>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</si>
  <si>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</si>
  <si>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</si>
  <si>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</si>
  <si>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</si>
  <si>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</si>
  <si>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</si>
  <si>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</si>
  <si>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</si>
  <si>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</si>
  <si>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</si>
  <si>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</si>
  <si>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</si>
  <si>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</si>
  <si>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</si>
  <si>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</si>
  <si>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</si>
  <si>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</si>
  <si>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</si>
  <si>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</si>
  <si>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</si>
  <si>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</si>
  <si>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</si>
  <si>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</si>
  <si>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</si>
  <si>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</si>
  <si>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</si>
  <si>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</si>
  <si>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</si>
  <si>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</si>
  <si>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</si>
  <si>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</si>
  <si>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</si>
  <si>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</si>
  <si>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</si>
  <si>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</si>
  <si>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</si>
  <si>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</si>
  <si>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</si>
  <si>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</si>
  <si>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</si>
  <si>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</si>
  <si>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</si>
  <si>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</si>
  <si>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</si>
  <si>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</si>
  <si>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</si>
  <si>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</si>
  <si>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</si>
  <si>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</si>
  <si>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</si>
  <si>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</si>
  <si>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</si>
  <si>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</si>
  <si>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</si>
  <si>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</si>
  <si>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</si>
  <si>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</si>
  <si>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</si>
  <si>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</si>
  <si>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</si>
  <si>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</si>
  <si>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</si>
  <si>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</si>
  <si>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</si>
  <si>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</si>
  <si>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</si>
  <si>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</si>
  <si>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</si>
  <si>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</si>
  <si>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</si>
  <si>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</si>
  <si>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</si>
  <si>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</si>
  <si>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</si>
  <si>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</si>
  <si>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</si>
  <si>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</si>
  <si>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</si>
  <si>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</si>
  <si>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</si>
  <si>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</si>
  <si>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</si>
  <si>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</si>
  <si>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</si>
  <si>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</si>
  <si>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</si>
  <si>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</si>
  <si>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</si>
  <si>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</si>
  <si>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</si>
  <si>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</si>
  <si>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</si>
  <si>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</si>
  <si>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</si>
  <si>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</si>
  <si>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</si>
  <si>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</si>
  <si>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</si>
  <si>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</si>
  <si>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</si>
  <si>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</si>
  <si>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</si>
  <si>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</si>
  <si>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</si>
  <si>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</si>
  <si>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</si>
  <si>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</si>
  <si>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</si>
  <si>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</si>
  <si>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</si>
  <si>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</si>
  <si>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</si>
  <si>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</si>
  <si>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</si>
  <si>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</si>
  <si>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</si>
  <si>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</si>
  <si>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</si>
  <si>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</si>
  <si>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</si>
  <si>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</si>
  <si>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</si>
  <si>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</si>
  <si>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</si>
  <si>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</si>
  <si>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</si>
  <si>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</si>
  <si>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</si>
  <si>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</si>
  <si>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</si>
  <si>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</si>
  <si>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</si>
  <si>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</si>
  <si>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</si>
  <si>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</si>
  <si>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</si>
  <si>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</si>
  <si>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</si>
  <si>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</si>
  <si>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</si>
  <si>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</si>
  <si>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</si>
  <si>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</si>
  <si>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</si>
  <si>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</si>
  <si>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</si>
  <si>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</si>
  <si>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</si>
  <si>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</si>
  <si>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</si>
  <si>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</si>
  <si>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</si>
  <si>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</si>
  <si>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</si>
  <si>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</si>
  <si>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</si>
  <si>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</si>
  <si>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</si>
  <si>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</si>
  <si>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</si>
  <si>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</si>
  <si>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</si>
  <si>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</si>
  <si>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</si>
  <si>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</si>
  <si>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</si>
  <si>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</si>
  <si>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</si>
  <si>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</si>
  <si>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</si>
  <si>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</si>
  <si>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</si>
  <si>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</si>
  <si>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</si>
  <si>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</si>
  <si>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</si>
  <si>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</si>
  <si>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</si>
  <si>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</si>
  <si>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</si>
  <si>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</si>
  <si>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</si>
  <si>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</si>
  <si>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</si>
  <si>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</si>
  <si>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</si>
  <si>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</si>
  <si>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</si>
  <si>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</si>
  <si>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</si>
  <si>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</si>
  <si>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</si>
  <si>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</si>
  <si>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</si>
  <si>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</si>
  <si>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</si>
  <si>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</si>
  <si>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</si>
  <si>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</si>
  <si>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</si>
  <si>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</si>
  <si>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</si>
  <si>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</si>
  <si>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</si>
  <si>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</si>
  <si>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</si>
  <si>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</si>
  <si>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</si>
  <si>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</si>
  <si>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</si>
  <si>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</si>
  <si>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</si>
  <si>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</si>
  <si>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</si>
  <si>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</si>
  <si>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</si>
  <si>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</si>
  <si>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</si>
  <si>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</si>
  <si>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</si>
  <si>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</si>
  <si>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</si>
  <si>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</si>
  <si>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</si>
  <si>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</si>
  <si>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</si>
  <si>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</si>
  <si>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</si>
  <si>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</si>
  <si>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</si>
  <si>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</si>
  <si>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</si>
  <si>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</si>
  <si>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</si>
  <si>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</si>
  <si>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</si>
  <si>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</si>
  <si>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</si>
  <si>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</si>
  <si>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</si>
  <si>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</si>
  <si>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</si>
  <si>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</si>
  <si>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</si>
  <si>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</si>
  <si>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</si>
  <si>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</si>
  <si>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</si>
  <si>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</si>
  <si>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</si>
  <si>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</si>
  <si>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</si>
  <si>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</si>
  <si>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</si>
  <si>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</si>
  <si>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</si>
  <si>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</si>
  <si>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</si>
  <si>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</si>
  <si>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</si>
  <si>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</si>
  <si>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</si>
  <si>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</si>
  <si>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</si>
  <si>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</si>
  <si>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</si>
  <si>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</si>
  <si>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</si>
  <si>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</si>
  <si>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</si>
  <si>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</si>
  <si>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</si>
  <si>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</si>
  <si>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</si>
  <si>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</si>
  <si>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</si>
  <si>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</si>
  <si>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</si>
  <si>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</si>
  <si>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</si>
  <si>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</si>
  <si>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</si>
  <si>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</si>
  <si>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</si>
  <si>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</si>
  <si>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</si>
  <si>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</si>
  <si>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</si>
  <si>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</si>
  <si>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</si>
  <si>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</si>
  <si>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</si>
  <si>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</si>
  <si>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</si>
  <si>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</si>
  <si>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</si>
  <si>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</si>
  <si>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</si>
  <si>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</si>
  <si>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</si>
  <si>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</si>
  <si>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</si>
  <si>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</si>
  <si>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</si>
  <si>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</si>
  <si>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</si>
  <si>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</si>
  <si>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</si>
  <si>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</si>
  <si>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</si>
  <si>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</si>
  <si>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</si>
  <si>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</si>
  <si>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</si>
  <si>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</si>
  <si>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</si>
  <si>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</si>
  <si>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</si>
  <si>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</si>
  <si>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</si>
  <si>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</si>
  <si>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</si>
  <si>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</si>
  <si>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</si>
  <si>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</si>
  <si>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</si>
  <si>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</si>
  <si>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</si>
  <si>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</si>
  <si>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</si>
  <si>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</si>
  <si>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</si>
  <si>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</si>
  <si>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</si>
  <si>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</si>
  <si>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</si>
  <si>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</si>
  <si>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</si>
  <si>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</si>
  <si>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</si>
  <si>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</si>
  <si>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</si>
  <si>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</si>
  <si>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</si>
  <si>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</si>
  <si>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</si>
  <si>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</si>
  <si>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</si>
  <si>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</si>
  <si>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</si>
  <si>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</si>
  <si>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</si>
  <si>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</si>
  <si>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</si>
  <si>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</si>
  <si>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</si>
  <si>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</si>
  <si>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</si>
  <si>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</si>
  <si>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</si>
  <si>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</si>
  <si>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</si>
  <si>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</si>
  <si>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</si>
  <si>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</si>
  <si>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</si>
  <si>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</si>
  <si>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</si>
  <si>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</si>
  <si>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</si>
  <si>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</si>
  <si>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</si>
  <si>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</si>
  <si>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</si>
  <si>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</si>
  <si>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</si>
  <si>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</si>
  <si>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</si>
  <si>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</si>
  <si>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</si>
  <si>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</si>
  <si>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</si>
  <si>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</si>
  <si>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</si>
  <si>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</si>
  <si>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</si>
  <si>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</si>
  <si>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</si>
  <si>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</si>
  <si>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</si>
  <si>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</si>
  <si>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</si>
  <si>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</si>
  <si>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</si>
  <si>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</si>
  <si>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</si>
  <si>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</si>
  <si>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</si>
  <si>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</si>
  <si>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</si>
  <si>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</si>
  <si>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</si>
  <si>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</si>
  <si>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</si>
  <si>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</si>
  <si>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</si>
  <si>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</si>
  <si>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</si>
  <si>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</si>
  <si>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</si>
  <si>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</si>
  <si>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</si>
  <si>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</si>
  <si>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</si>
  <si>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</si>
  <si>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</si>
  <si>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</si>
  <si>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</si>
  <si>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</si>
  <si>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</si>
  <si>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</si>
  <si>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</si>
  <si>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</si>
  <si>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</si>
  <si>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</si>
  <si>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</si>
  <si>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</si>
  <si>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</si>
  <si>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</si>
  <si>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</si>
  <si>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</si>
  <si>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</si>
  <si>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</si>
  <si>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</si>
  <si>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</si>
  <si>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</si>
  <si>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</si>
  <si>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</si>
  <si>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</si>
  <si>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</si>
  <si>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</si>
  <si>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</si>
  <si>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</si>
  <si>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</si>
  <si>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</si>
  <si>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</si>
  <si>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</si>
  <si>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</si>
  <si>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</si>
  <si>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</si>
  <si>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</si>
  <si>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</si>
  <si>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</si>
  <si>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</si>
  <si>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</si>
  <si>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</si>
  <si>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</si>
  <si>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</si>
  <si>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</si>
  <si>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</si>
  <si>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</si>
  <si>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</si>
  <si>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</si>
  <si>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</si>
  <si>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</si>
  <si>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</si>
  <si>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</si>
  <si>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</si>
  <si>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</si>
  <si>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</si>
  <si>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</si>
  <si>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</si>
  <si>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</si>
  <si>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</si>
  <si>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</si>
  <si>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</si>
  <si>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</si>
  <si>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</si>
  <si>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</si>
  <si>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</si>
  <si>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</si>
  <si>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</si>
  <si>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</si>
  <si>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</si>
  <si>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</si>
  <si>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</si>
  <si>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</si>
  <si>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</si>
  <si>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</si>
  <si>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</si>
  <si>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</si>
  <si>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</si>
  <si>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</si>
  <si>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</si>
  <si>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</si>
  <si>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</si>
  <si>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</si>
  <si>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</si>
  <si>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</si>
  <si>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</si>
  <si>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</si>
  <si>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</si>
  <si>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</si>
  <si>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</si>
  <si>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</si>
  <si>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</si>
  <si>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</si>
  <si>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</si>
  <si>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</si>
  <si>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</si>
  <si>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</si>
  <si>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</si>
  <si>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</si>
  <si>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</si>
  <si>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</si>
  <si>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</si>
  <si>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</si>
  <si>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</si>
  <si>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</si>
  <si>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</si>
  <si>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</si>
  <si>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</si>
  <si>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</si>
  <si>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</si>
  <si>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</si>
  <si>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</si>
  <si>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</si>
  <si>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</si>
  <si>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</si>
  <si>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</si>
  <si>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</si>
  <si>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</si>
  <si>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</si>
  <si>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</si>
  <si>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</si>
  <si>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</si>
  <si>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</si>
  <si>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</si>
  <si>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</si>
  <si>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</si>
  <si>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</si>
  <si>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</si>
  <si>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</si>
  <si>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</si>
  <si>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</si>
  <si>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</si>
  <si>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</si>
  <si>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</si>
  <si>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</si>
  <si>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</si>
  <si>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</si>
  <si>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</si>
  <si>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</si>
  <si>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</si>
  <si>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</si>
  <si>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</si>
  <si>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</si>
  <si>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</si>
  <si>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</si>
  <si>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</si>
  <si>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</si>
  <si>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</si>
  <si>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</si>
  <si>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</si>
  <si>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</si>
  <si>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</si>
  <si>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</si>
  <si>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</si>
  <si>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</si>
  <si>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</si>
  <si>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</si>
  <si>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</si>
  <si>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</si>
  <si>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</si>
  <si>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</si>
  <si>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</si>
  <si>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</si>
  <si>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</si>
  <si>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</si>
  <si>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</si>
  <si>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</si>
  <si>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</si>
  <si>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</si>
  <si>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</si>
  <si>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</si>
  <si>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</si>
  <si>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</si>
  <si>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</si>
  <si>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</si>
  <si>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</si>
  <si>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</si>
  <si>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</si>
  <si>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</si>
  <si>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</si>
  <si>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</si>
  <si>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</si>
  <si>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</si>
  <si>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</si>
  <si>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</si>
  <si>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</si>
  <si>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</si>
  <si>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</si>
  <si>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</si>
  <si>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</si>
  <si>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</si>
  <si>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</si>
  <si>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</si>
  <si>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</si>
  <si>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</si>
  <si>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</si>
  <si>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</si>
  <si>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</si>
  <si>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</si>
  <si>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</si>
  <si>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</si>
  <si>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</si>
  <si>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</si>
  <si>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</si>
  <si>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</si>
  <si>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</si>
  <si>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</si>
  <si>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</si>
  <si>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</si>
  <si>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</si>
  <si>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</si>
  <si>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</si>
  <si>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</si>
  <si>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</si>
  <si>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</si>
  <si>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</si>
  <si>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</si>
  <si>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</si>
  <si>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</si>
  <si>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</si>
  <si>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</si>
  <si>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</si>
  <si>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</si>
  <si>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</si>
  <si>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</si>
  <si>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</si>
  <si>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</si>
  <si>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</si>
  <si>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</si>
  <si>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</si>
  <si>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</si>
  <si>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</si>
  <si>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</si>
  <si>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</si>
  <si>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</si>
  <si>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</si>
  <si>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</si>
  <si>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</si>
  <si>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</si>
  <si>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</si>
  <si>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</si>
  <si>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</si>
  <si>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</si>
  <si>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</si>
  <si>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</si>
  <si>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</si>
  <si>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</si>
  <si>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</si>
  <si>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</si>
  <si>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</si>
  <si>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</si>
  <si>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</si>
  <si>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</si>
  <si>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</si>
  <si>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</si>
  <si>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</si>
  <si>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</si>
  <si>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</si>
  <si>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</si>
  <si>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</si>
  <si>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</si>
  <si>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</si>
  <si>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</si>
  <si>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</si>
  <si>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</si>
  <si>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</si>
  <si>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</si>
  <si>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</si>
  <si>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</si>
  <si>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</si>
  <si>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</si>
  <si>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</si>
  <si>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</si>
  <si>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</si>
  <si>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</si>
  <si>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</si>
  <si>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</si>
  <si>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</si>
  <si>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</si>
  <si>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</si>
  <si>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</si>
  <si>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</si>
  <si>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</si>
  <si>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</si>
  <si>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</si>
  <si>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</si>
  <si>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</si>
  <si>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</si>
  <si>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</si>
  <si>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</si>
  <si>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</si>
  <si>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</si>
  <si>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</si>
  <si>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</si>
  <si>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</si>
  <si>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</si>
  <si>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</si>
  <si>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</si>
  <si>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</si>
  <si>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</si>
  <si>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</si>
  <si>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</si>
  <si>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</si>
  <si>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</si>
  <si>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</si>
  <si>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</si>
  <si>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</si>
  <si>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</si>
  <si>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</si>
  <si>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</si>
  <si>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</si>
  <si>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</si>
  <si>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</si>
  <si>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</si>
  <si>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</si>
  <si>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</si>
  <si>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</si>
  <si>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</si>
  <si>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</si>
  <si>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</si>
  <si>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</si>
  <si>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</si>
  <si>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</si>
  <si>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</si>
  <si>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</si>
  <si>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</si>
  <si>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</si>
  <si>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</si>
  <si>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</si>
  <si>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</si>
  <si>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</si>
  <si>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</si>
  <si>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</si>
  <si>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</si>
  <si>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</si>
  <si>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</si>
  <si>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</si>
  <si>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</si>
  <si>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</si>
  <si>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</si>
  <si>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</si>
  <si>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</si>
  <si>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</si>
  <si>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</si>
  <si>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</si>
  <si>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</si>
  <si>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</si>
  <si>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</si>
  <si>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</si>
  <si>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</si>
  <si>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</si>
  <si>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</si>
  <si>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</si>
  <si>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</si>
  <si>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</si>
  <si>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</si>
  <si>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</si>
  <si>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</si>
  <si>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</si>
  <si>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</si>
  <si>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</si>
  <si>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</si>
  <si>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</si>
  <si>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</si>
  <si>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</si>
  <si>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</si>
  <si>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</si>
  <si>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</si>
  <si>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</si>
  <si>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</si>
  <si>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</si>
  <si>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</si>
  <si>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</si>
  <si>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</si>
  <si>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</si>
  <si>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</si>
  <si>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</si>
  <si>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</si>
  <si>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</si>
  <si>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</si>
  <si>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</si>
  <si>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</si>
  <si>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</si>
  <si>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</si>
  <si>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</si>
  <si>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</si>
  <si>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</si>
  <si>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</si>
  <si>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</si>
  <si>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</si>
  <si>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</si>
  <si>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</si>
  <si>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</si>
  <si>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</si>
  <si>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</si>
  <si>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</si>
  <si>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</si>
  <si>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</si>
  <si>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</si>
  <si>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</si>
  <si>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</si>
  <si>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</si>
  <si>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</si>
  <si>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</si>
  <si>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</si>
  <si>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</si>
  <si>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</si>
  <si>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</si>
  <si>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</si>
  <si>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</si>
  <si>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</si>
  <si>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</si>
  <si>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</si>
  <si>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</si>
  <si>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</si>
  <si>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</si>
  <si>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</si>
  <si>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</si>
  <si>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</si>
  <si>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</si>
  <si>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</si>
  <si>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</si>
  <si>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</si>
  <si>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</si>
  <si>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</si>
  <si>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</si>
  <si>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</si>
  <si>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</si>
  <si>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</si>
  <si>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</si>
  <si>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</si>
  <si>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</si>
  <si>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</si>
  <si>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</si>
  <si>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</si>
  <si>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</si>
  <si>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</si>
  <si>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</si>
  <si>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</si>
  <si>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</si>
  <si>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</si>
  <si>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</si>
  <si>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</si>
  <si>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</si>
  <si>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</si>
  <si>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</si>
  <si>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</si>
  <si>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</si>
  <si>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</si>
  <si>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</si>
  <si>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</si>
  <si>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</si>
  <si>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</si>
  <si>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</si>
  <si>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</si>
  <si>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</si>
  <si>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</si>
  <si>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</si>
  <si>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</si>
  <si>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</si>
  <si>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</si>
  <si>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</si>
  <si>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</si>
  <si>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</si>
  <si>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</si>
  <si>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</si>
  <si>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</si>
  <si>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</si>
  <si>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</si>
  <si>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</si>
  <si>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</si>
  <si>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</si>
  <si>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</si>
  <si>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</si>
  <si>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</si>
  <si>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</si>
  <si>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</si>
  <si>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</si>
  <si>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</si>
  <si>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</si>
  <si>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</si>
  <si>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</si>
  <si>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</si>
  <si>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</si>
  <si>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</si>
  <si>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</si>
  <si>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</si>
  <si>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</si>
  <si>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</si>
  <si>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</si>
  <si>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</si>
  <si>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</si>
  <si>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</si>
  <si>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</si>
  <si>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</si>
  <si>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</si>
  <si>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</si>
  <si>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</si>
  <si>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</si>
  <si>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</si>
  <si>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</si>
  <si>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</si>
  <si>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</si>
  <si>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</si>
  <si>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</si>
  <si>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</si>
  <si>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</si>
  <si>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</si>
  <si>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</si>
  <si>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</si>
  <si>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</si>
  <si>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</si>
  <si>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</si>
  <si>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</si>
  <si>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</si>
  <si>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</si>
  <si>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</si>
  <si>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</si>
  <si>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</si>
  <si>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</si>
  <si>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</si>
  <si>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</si>
  <si>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</si>
  <si>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</si>
  <si>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</si>
  <si>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</si>
  <si>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</si>
  <si>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</si>
  <si>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</si>
  <si>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</si>
  <si>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</si>
  <si>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</si>
  <si>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</si>
  <si>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</si>
  <si>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</si>
  <si>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</si>
  <si>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</si>
  <si>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</si>
  <si>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</si>
  <si>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</si>
  <si>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</si>
  <si>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</si>
  <si>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</si>
  <si>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</si>
  <si>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</si>
  <si>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</si>
  <si>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</si>
  <si>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</si>
  <si>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</si>
  <si>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</si>
  <si>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</si>
  <si>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</si>
  <si>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</si>
  <si>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</si>
  <si>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</si>
  <si>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</si>
  <si>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</si>
  <si>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</si>
  <si>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</si>
  <si>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</si>
  <si>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</si>
  <si>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</si>
  <si>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</si>
  <si>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</si>
  <si>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</si>
  <si>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</si>
  <si>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</si>
  <si>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</si>
  <si>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</si>
  <si>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</si>
  <si>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</si>
  <si>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</si>
  <si>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</si>
  <si>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</si>
  <si>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</si>
  <si>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</si>
  <si>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</si>
  <si>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</si>
  <si>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</si>
  <si>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</si>
  <si>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</si>
  <si>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</si>
  <si>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</si>
  <si>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</si>
  <si>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</si>
  <si>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</si>
  <si>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</si>
  <si>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</si>
  <si>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</si>
  <si>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</si>
  <si>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</si>
  <si>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</si>
  <si>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</si>
  <si>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</si>
  <si>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</si>
  <si>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</si>
  <si>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</si>
  <si>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</si>
  <si>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</si>
  <si>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</si>
  <si>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</si>
  <si>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</si>
  <si>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</si>
  <si>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</si>
  <si>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</si>
  <si>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</si>
  <si>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</si>
  <si>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</si>
  <si>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</si>
  <si>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</si>
  <si>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</si>
  <si>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</si>
  <si>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</si>
  <si>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</si>
  <si>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</si>
  <si>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</si>
  <si>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</si>
  <si>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</si>
  <si>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</si>
  <si>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</si>
  <si>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</si>
  <si>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</si>
  <si>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</si>
  <si>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</si>
  <si>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</si>
  <si>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</si>
  <si>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</si>
  <si>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</si>
  <si>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</si>
  <si>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</si>
  <si>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</si>
  <si>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</si>
  <si>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</si>
  <si>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</si>
  <si>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</si>
  <si>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</si>
  <si>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</si>
  <si>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</si>
  <si>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</si>
  <si>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</si>
  <si>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</si>
  <si>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</si>
  <si>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</si>
  <si>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</si>
  <si>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</si>
  <si>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</si>
  <si>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</si>
  <si>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</si>
  <si>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</si>
  <si>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</si>
  <si>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</si>
  <si>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</si>
  <si>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</si>
  <si>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</si>
  <si>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</si>
  <si>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</si>
  <si>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</si>
  <si>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</si>
  <si>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</si>
  <si>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</si>
  <si>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</si>
  <si>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</si>
  <si>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</si>
  <si>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</si>
  <si>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</si>
  <si>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</si>
  <si>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</si>
  <si>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</si>
  <si>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</si>
  <si>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</si>
  <si>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</si>
  <si>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</si>
  <si>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</si>
  <si>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</si>
  <si>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</si>
  <si>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</si>
  <si>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</si>
  <si>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</si>
  <si>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</si>
  <si>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</si>
  <si>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</si>
  <si>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</si>
  <si>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</si>
  <si>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</si>
  <si>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</si>
  <si>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</si>
  <si>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</si>
  <si>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</si>
  <si>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</si>
  <si>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</si>
  <si>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</si>
  <si>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</si>
  <si>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</si>
  <si>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</si>
  <si>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</si>
  <si>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</si>
  <si>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</si>
  <si>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</si>
  <si>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</si>
  <si>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</si>
  <si>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</si>
  <si>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</si>
  <si>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</si>
  <si>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</si>
  <si>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</si>
  <si>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</si>
  <si>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</si>
  <si>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</si>
  <si>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</si>
  <si>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</si>
  <si>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</si>
  <si>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</si>
  <si>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</si>
  <si>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</si>
  <si>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</si>
  <si>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</si>
  <si>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</si>
  <si>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</si>
  <si>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</si>
  <si>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</si>
  <si>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</si>
  <si>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</si>
  <si>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</si>
  <si>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</si>
  <si>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</si>
  <si>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</si>
  <si>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</si>
  <si>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</si>
  <si>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</si>
  <si>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</si>
  <si>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</si>
  <si>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</si>
  <si>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</si>
  <si>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</si>
  <si>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</si>
  <si>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</si>
  <si>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</si>
  <si>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</si>
  <si>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</si>
  <si>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</si>
  <si>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</si>
  <si>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</si>
  <si>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</si>
  <si>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</si>
  <si>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</si>
  <si>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</si>
  <si>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</si>
  <si>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</si>
  <si>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</si>
  <si>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</si>
  <si>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</si>
  <si>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</si>
  <si>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</si>
  <si>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</si>
  <si>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</si>
  <si>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</si>
  <si>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</si>
  <si>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</si>
  <si>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</si>
  <si>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</si>
  <si>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</si>
  <si>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</si>
  <si>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</si>
  <si>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</si>
  <si>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</si>
  <si>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</si>
  <si>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</si>
  <si>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</si>
  <si>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</si>
  <si>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</si>
  <si>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</si>
  <si>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</si>
  <si>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</si>
  <si>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</si>
  <si>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</si>
  <si>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</si>
  <si>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</si>
  <si>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</si>
  <si>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</si>
  <si>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</si>
  <si>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</si>
  <si>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</si>
  <si>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</si>
  <si>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</si>
  <si>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</si>
  <si>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</si>
  <si>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</si>
  <si>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</si>
  <si>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</si>
  <si>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</si>
  <si>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</si>
  <si>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</si>
  <si>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</si>
  <si>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</si>
  <si>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</si>
  <si>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</si>
  <si>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</si>
  <si>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</si>
  <si>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</si>
  <si>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</si>
  <si>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</si>
  <si>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</si>
  <si>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</si>
  <si>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</si>
  <si>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</si>
  <si>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</si>
  <si>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</si>
  <si>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</si>
  <si>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</si>
  <si>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</si>
  <si>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</si>
  <si>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</si>
  <si>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</si>
  <si>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</si>
  <si>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</si>
  <si>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</si>
  <si>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</si>
  <si>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</si>
  <si>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</si>
  <si>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</si>
  <si>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</si>
  <si>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</si>
  <si>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</si>
  <si>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</si>
  <si>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</si>
  <si>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</si>
  <si>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</si>
  <si>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</si>
  <si>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</si>
  <si>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</si>
  <si>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</si>
  <si>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</si>
  <si>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</si>
  <si>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</si>
  <si>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</si>
  <si>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</si>
  <si>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</si>
  <si>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</si>
  <si>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</si>
  <si>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</si>
  <si>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</si>
  <si>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</si>
  <si>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</si>
  <si>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</si>
  <si>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</si>
  <si>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</si>
  <si>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</si>
  <si>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</si>
  <si>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</si>
  <si>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</si>
  <si>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</si>
  <si>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</si>
  <si>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</si>
  <si>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</si>
  <si>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</si>
  <si>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</si>
  <si>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</si>
  <si>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</si>
  <si>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</si>
  <si>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</si>
  <si>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</si>
  <si>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</si>
  <si>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</si>
  <si>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</si>
  <si>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</si>
  <si>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</si>
  <si>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</si>
  <si>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</si>
  <si>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</si>
  <si>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</si>
  <si>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</si>
  <si>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</si>
  <si>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</si>
  <si>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</si>
  <si>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</si>
  <si>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</si>
  <si>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</si>
  <si>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</si>
  <si>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</si>
  <si>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</si>
  <si>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</si>
  <si>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</si>
  <si>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</si>
  <si>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</si>
  <si>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</si>
  <si>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</si>
  <si>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</si>
  <si>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</si>
  <si>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</si>
  <si>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</si>
  <si>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</si>
  <si>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</si>
  <si>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</si>
  <si>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</si>
  <si>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</si>
  <si>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</si>
  <si>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</si>
  <si>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</si>
  <si>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</si>
  <si>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</si>
  <si>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</si>
  <si>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</si>
  <si>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</si>
  <si>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</si>
  <si>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</si>
  <si>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</si>
  <si>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</si>
  <si>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</si>
  <si>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</si>
  <si>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</si>
  <si>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</si>
  <si>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</si>
  <si>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</si>
  <si>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</si>
  <si>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</si>
  <si>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</si>
  <si>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</si>
  <si>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</si>
  <si>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</si>
  <si>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</si>
  <si>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</si>
  <si>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</si>
  <si>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</si>
  <si>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</si>
  <si>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</si>
  <si>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</si>
  <si>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</si>
  <si>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</si>
  <si>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</si>
  <si>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</si>
  <si>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</si>
  <si>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</si>
  <si>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</si>
  <si>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</si>
  <si>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</si>
  <si>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</si>
  <si>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</si>
  <si>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</si>
  <si>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</si>
  <si>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</si>
  <si>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</si>
  <si>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</si>
  <si>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</si>
  <si>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</si>
  <si>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</si>
  <si>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</si>
  <si>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</si>
  <si>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</si>
  <si>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</si>
  <si>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</si>
  <si>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</si>
  <si>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</si>
  <si>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</si>
  <si>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</si>
  <si>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</si>
  <si>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</si>
  <si>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</si>
  <si>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</si>
  <si>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</si>
  <si>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</si>
  <si>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</si>
  <si>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</si>
  <si>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</si>
  <si>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</si>
  <si>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</si>
  <si>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</si>
  <si>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</si>
  <si>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</si>
  <si>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</si>
  <si>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</si>
  <si>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</si>
  <si>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</si>
  <si>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</si>
  <si>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</si>
  <si>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</si>
  <si>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</si>
  <si>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</si>
  <si>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</si>
  <si>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</si>
  <si>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</si>
  <si>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</si>
  <si>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</si>
  <si>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</si>
  <si>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</si>
  <si>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</si>
  <si>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</si>
  <si>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</si>
  <si>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</si>
  <si>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</si>
  <si>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</si>
  <si>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</si>
  <si>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</si>
  <si>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</si>
  <si>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</si>
  <si>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</si>
  <si>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</si>
  <si>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</si>
  <si>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</si>
  <si>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</si>
  <si>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</si>
  <si>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</si>
  <si>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</si>
  <si>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</si>
  <si>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</si>
  <si>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</si>
  <si>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</si>
  <si>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</si>
  <si>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</si>
  <si>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</si>
  <si>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</si>
  <si>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</si>
  <si>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</si>
  <si>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</si>
  <si>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</si>
  <si>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</si>
  <si>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</si>
  <si>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</si>
  <si>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</si>
  <si>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</si>
  <si>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</si>
  <si>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</si>
  <si>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</si>
  <si>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</si>
  <si>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</si>
  <si>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</si>
  <si>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</si>
  <si>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</si>
  <si>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</si>
  <si>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</si>
  <si>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</si>
  <si>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</si>
  <si>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</si>
  <si>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</si>
  <si>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</si>
  <si>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</si>
  <si>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</si>
  <si>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</si>
  <si>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</si>
  <si>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</si>
  <si>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</si>
  <si>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</si>
  <si>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</si>
  <si>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</si>
  <si>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</si>
  <si>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</si>
  <si>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</si>
  <si>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</si>
  <si>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</si>
  <si>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</si>
  <si>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</si>
  <si>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</si>
  <si>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</si>
  <si>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</si>
  <si>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</si>
  <si>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</si>
  <si>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</si>
  <si>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</si>
  <si>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</si>
  <si>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</si>
  <si>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</si>
  <si>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</si>
  <si>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</si>
  <si>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</si>
  <si>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</si>
  <si>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</si>
  <si>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</si>
  <si>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</si>
  <si>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</si>
  <si>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</si>
  <si>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</si>
  <si>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</si>
  <si>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</si>
  <si>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</si>
  <si>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</si>
  <si>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</si>
  <si>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</si>
  <si>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</si>
  <si>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</si>
  <si>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</si>
  <si>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</si>
  <si>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</si>
  <si>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</si>
  <si>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</si>
  <si>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</si>
  <si>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</si>
  <si>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</si>
  <si>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</si>
  <si>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</si>
  <si>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</si>
  <si>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</si>
  <si>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</si>
  <si>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</si>
  <si>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</si>
  <si>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</si>
  <si>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</si>
  <si>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</si>
  <si>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</si>
  <si>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</si>
  <si>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</si>
  <si>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</si>
  <si>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</si>
  <si>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</si>
  <si>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</si>
  <si>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</si>
  <si>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</si>
  <si>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</si>
  <si>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</si>
  <si>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</si>
  <si>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</si>
  <si>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</si>
  <si>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</si>
  <si>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</si>
  <si>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</si>
  <si>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</si>
  <si>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</si>
  <si>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</si>
  <si>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</si>
  <si>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</si>
  <si>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</si>
  <si>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</si>
  <si>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</si>
  <si>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</si>
  <si>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</si>
  <si>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</si>
  <si>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</si>
  <si>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</si>
  <si>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</si>
  <si>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</si>
  <si>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</si>
  <si>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</si>
  <si>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</si>
  <si>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</si>
  <si>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</si>
  <si>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</si>
  <si>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</si>
  <si>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</si>
  <si>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</si>
  <si>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</si>
  <si>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</si>
  <si>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</si>
  <si>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</si>
  <si>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</si>
  <si>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</si>
  <si>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</si>
  <si>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</si>
  <si>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</si>
  <si>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</si>
  <si>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</si>
  <si>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</si>
  <si>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</si>
  <si>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</si>
  <si>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</si>
  <si>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</si>
  <si>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</si>
  <si>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</si>
  <si>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</si>
  <si>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</si>
  <si>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</si>
  <si>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</si>
  <si>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</si>
  <si>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</si>
  <si>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</si>
  <si>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</si>
  <si>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</si>
  <si>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</si>
  <si>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</si>
  <si>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</si>
  <si>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</si>
  <si>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</si>
  <si>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</si>
  <si>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</si>
  <si>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</si>
  <si>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</si>
  <si>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</si>
  <si>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</si>
  <si>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</si>
  <si>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</si>
  <si>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</si>
  <si>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</si>
  <si>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</si>
  <si>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</si>
  <si>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</si>
  <si>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</si>
  <si>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</si>
  <si>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</si>
  <si>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</si>
  <si>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</si>
  <si>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</si>
  <si>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</si>
  <si>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</si>
  <si>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</si>
  <si>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</si>
  <si>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</si>
  <si>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</si>
  <si>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</si>
  <si>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</si>
  <si>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</si>
  <si>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</si>
  <si>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</si>
  <si>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</si>
  <si>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</si>
  <si>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</si>
  <si>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</si>
  <si>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</si>
  <si>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</si>
  <si>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</si>
  <si>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</si>
  <si>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</si>
  <si>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</si>
  <si>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</si>
  <si>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</si>
  <si>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</si>
  <si>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</si>
  <si>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</si>
  <si>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</si>
  <si>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</si>
  <si>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</si>
  <si>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</si>
  <si>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</si>
  <si>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</si>
  <si>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</si>
  <si>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</si>
  <si>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</si>
  <si>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</si>
  <si>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</si>
  <si>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</si>
  <si>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</si>
  <si>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</si>
  <si>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</si>
  <si>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</si>
  <si>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</si>
  <si>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</si>
  <si>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</si>
  <si>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</si>
  <si>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</si>
  <si>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</si>
  <si>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</si>
  <si>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</si>
  <si>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</si>
  <si>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</si>
  <si>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</si>
  <si>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</si>
  <si>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</si>
  <si>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</si>
  <si>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</si>
  <si>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</si>
  <si>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</si>
  <si>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</si>
  <si>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</si>
  <si>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</si>
  <si>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</si>
  <si>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</si>
  <si>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</si>
  <si>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</si>
  <si>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</si>
  <si>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</si>
  <si>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</si>
  <si>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</si>
  <si>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</si>
  <si>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</si>
  <si>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</si>
  <si>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</si>
  <si>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</si>
  <si>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</si>
  <si>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</si>
  <si>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</si>
  <si>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</si>
  <si>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</si>
  <si>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</si>
  <si>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</si>
  <si>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</si>
  <si>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</si>
  <si>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</si>
  <si>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</si>
  <si>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</si>
  <si>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</si>
  <si>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</si>
  <si>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</si>
  <si>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</si>
  <si>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</si>
  <si>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</si>
  <si>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</si>
  <si>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</si>
  <si>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</si>
  <si>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</si>
  <si>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</si>
  <si>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</si>
  <si>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</si>
  <si>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</si>
  <si>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</si>
  <si>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</si>
  <si>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</si>
  <si>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</si>
  <si>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</si>
  <si>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</si>
  <si>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</si>
  <si>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</si>
  <si>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</si>
  <si>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</si>
  <si>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</si>
  <si>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</si>
  <si>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</si>
  <si>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</si>
  <si>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</si>
  <si>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</si>
  <si>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</si>
  <si>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</si>
  <si>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</si>
  <si>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</si>
  <si>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</si>
  <si>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</si>
  <si>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</si>
  <si>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</si>
  <si>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</si>
  <si>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</si>
  <si>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</si>
  <si>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</si>
  <si>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</si>
  <si>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</si>
  <si>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</si>
  <si>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</si>
  <si>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</si>
  <si>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</si>
  <si>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</si>
  <si>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</si>
  <si>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</si>
  <si>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</si>
  <si>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</si>
  <si>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</si>
  <si>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</si>
  <si>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</si>
  <si>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</si>
  <si>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</si>
  <si>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</si>
  <si>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</si>
  <si>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</si>
  <si>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</si>
  <si>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</si>
  <si>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</si>
  <si>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</si>
  <si>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</si>
  <si>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</si>
  <si>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</si>
  <si>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</si>
  <si>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</si>
  <si>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</si>
  <si>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</si>
  <si>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</si>
  <si>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</si>
  <si>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</si>
  <si>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</si>
  <si>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</si>
  <si>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</si>
  <si>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</si>
  <si>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</si>
  <si>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</si>
  <si>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</si>
  <si>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</si>
  <si>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</si>
  <si>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</si>
  <si>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</si>
  <si>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</si>
  <si>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</si>
  <si>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</si>
  <si>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</si>
  <si>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</si>
  <si>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</si>
  <si>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</si>
  <si>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</si>
  <si>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</si>
  <si>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</si>
  <si>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</si>
  <si>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</si>
  <si>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</si>
  <si>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</si>
  <si>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</si>
  <si>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</si>
  <si>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</si>
  <si>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</si>
  <si>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</si>
  <si>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</si>
  <si>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</si>
  <si>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</si>
  <si>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</si>
  <si>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</si>
  <si>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</si>
  <si>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</si>
  <si>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</si>
  <si>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</si>
  <si>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</si>
  <si>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</si>
  <si>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</si>
  <si>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</si>
  <si>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</si>
  <si>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</si>
  <si>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</si>
  <si>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</si>
  <si>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</si>
  <si>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</si>
  <si>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</si>
  <si>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</si>
  <si>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</si>
  <si>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</si>
  <si>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</si>
  <si>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</si>
  <si>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</si>
  <si>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</si>
  <si>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</si>
  <si>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</si>
  <si>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</si>
  <si>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</si>
  <si>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</si>
  <si>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</si>
  <si>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</si>
  <si>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</si>
  <si>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</si>
  <si>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</si>
  <si>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</si>
  <si>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</si>
  <si>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</si>
  <si>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</si>
  <si>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</si>
  <si>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</si>
  <si>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</si>
  <si>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</si>
  <si>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</si>
  <si>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</si>
  <si>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</si>
  <si>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</si>
  <si>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</si>
  <si>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</si>
  <si>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</si>
  <si>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</si>
  <si>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</si>
  <si>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</si>
  <si>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</si>
  <si>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</si>
  <si>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</si>
  <si>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</si>
  <si>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</si>
  <si>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</si>
  <si>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</si>
  <si>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</si>
  <si>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</si>
  <si>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</si>
  <si>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</si>
  <si>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</si>
  <si>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</si>
  <si>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</si>
  <si>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</si>
  <si>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</si>
  <si>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</si>
  <si>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</si>
  <si>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</si>
  <si>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</si>
  <si>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</si>
  <si>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</si>
  <si>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</si>
  <si>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</si>
  <si>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</si>
  <si>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</si>
  <si>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</si>
  <si>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</si>
  <si>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</si>
  <si>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</si>
  <si>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</si>
  <si>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</si>
  <si>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</si>
  <si>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</si>
  <si>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</si>
  <si>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</si>
  <si>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</si>
  <si>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</si>
  <si>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</si>
  <si>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</si>
  <si>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</si>
  <si>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</si>
  <si>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</si>
  <si>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</si>
  <si>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</si>
  <si>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</si>
  <si>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</si>
  <si>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</si>
  <si>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</si>
  <si>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</si>
  <si>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</si>
  <si>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</si>
  <si>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</si>
  <si>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</si>
  <si>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</si>
  <si>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</si>
  <si>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</si>
  <si>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</si>
  <si>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</si>
  <si>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</si>
  <si>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</si>
  <si>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</si>
  <si>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</si>
  <si>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</si>
  <si>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</si>
  <si>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</si>
  <si>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</si>
  <si>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</si>
  <si>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</si>
  <si>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</si>
  <si>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</si>
  <si>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</si>
  <si>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</si>
  <si>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</si>
  <si>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</si>
  <si>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</si>
  <si>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</si>
  <si>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</si>
  <si>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</si>
  <si>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</si>
  <si>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</si>
  <si>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</si>
  <si>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</si>
  <si>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</si>
  <si>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</si>
  <si>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</si>
  <si>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</si>
  <si>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</si>
  <si>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</si>
  <si>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</si>
  <si>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</si>
  <si>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</si>
  <si>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</si>
  <si>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</si>
  <si>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</si>
  <si>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</si>
  <si>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</si>
  <si>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</si>
  <si>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</si>
  <si>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</si>
  <si>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</si>
  <si>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</si>
  <si>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</si>
  <si>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</si>
  <si>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</si>
  <si>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</si>
  <si>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</si>
  <si>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</si>
  <si>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</si>
  <si>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</si>
  <si>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</si>
  <si>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</si>
  <si>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</si>
  <si>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</si>
  <si>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</si>
  <si>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</si>
  <si>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</si>
  <si>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</si>
  <si>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</si>
  <si>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</si>
  <si>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</si>
  <si>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</si>
  <si>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</si>
  <si>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</si>
  <si>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</si>
  <si>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</si>
  <si>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</si>
  <si>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</si>
  <si>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</si>
  <si>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</si>
  <si>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</si>
  <si>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</si>
  <si>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</si>
  <si>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</si>
  <si>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</si>
  <si>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</si>
  <si>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</si>
  <si>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</si>
  <si>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</si>
  <si>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</si>
  <si>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</si>
  <si>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</si>
  <si>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</si>
  <si>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</si>
  <si>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</si>
  <si>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</si>
  <si>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</si>
  <si>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</si>
  <si>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</si>
  <si>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</si>
  <si>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</si>
  <si>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</si>
  <si>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</si>
  <si>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</si>
  <si>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</si>
  <si>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</si>
  <si>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</si>
  <si>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</si>
  <si>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</si>
  <si>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</si>
  <si>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</si>
  <si>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</si>
  <si>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</si>
  <si>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</si>
  <si>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</si>
  <si>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</si>
  <si>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</si>
  <si>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</si>
  <si>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</si>
  <si>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</si>
  <si>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</si>
  <si>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</si>
  <si>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</si>
  <si>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</si>
  <si>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</si>
  <si>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</si>
  <si>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</si>
  <si>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</si>
  <si>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</si>
  <si>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</si>
  <si>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</si>
  <si>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</si>
  <si>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</si>
  <si>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</si>
  <si>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</si>
  <si>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</si>
  <si>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</si>
  <si>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</si>
  <si>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</si>
  <si>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</si>
  <si>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</si>
  <si>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</si>
  <si>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</si>
  <si>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</si>
  <si>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</si>
  <si>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</si>
  <si>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</si>
  <si>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</si>
  <si>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</si>
  <si>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</si>
  <si>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</si>
  <si>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</si>
  <si>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</si>
  <si>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</si>
  <si>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</si>
  <si>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</si>
  <si>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</si>
  <si>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</si>
  <si>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</si>
  <si>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</si>
  <si>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</si>
  <si>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</si>
  <si>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</si>
  <si>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</si>
  <si>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</si>
  <si>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</si>
  <si>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</si>
  <si>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</si>
  <si>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</si>
  <si>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</si>
  <si>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</si>
  <si>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</si>
  <si>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</si>
  <si>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</si>
  <si>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</si>
  <si>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</si>
  <si>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</si>
  <si>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</si>
  <si>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</si>
  <si>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</si>
  <si>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</si>
  <si>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</si>
  <si>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</si>
  <si>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</si>
  <si>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</si>
  <si>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</si>
  <si>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</si>
  <si>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</si>
  <si>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</si>
  <si>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</si>
  <si>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</si>
  <si>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</si>
  <si>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</si>
  <si>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</si>
  <si>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</si>
  <si>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</si>
  <si>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</si>
  <si>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</si>
  <si>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</si>
  <si>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</si>
  <si>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</si>
  <si>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</si>
  <si>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</si>
  <si>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</si>
  <si>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</si>
  <si>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</si>
  <si>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</si>
  <si>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</si>
  <si>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</si>
  <si>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</si>
  <si>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</si>
  <si>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</si>
  <si>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</si>
  <si>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</si>
  <si>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</si>
  <si>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</si>
  <si>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</si>
  <si>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</si>
  <si>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</si>
  <si>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</si>
  <si>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</si>
  <si>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</si>
  <si>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</si>
  <si>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</si>
  <si>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</si>
  <si>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</si>
  <si>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</si>
  <si>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</si>
  <si>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</si>
  <si>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</si>
  <si>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</si>
  <si>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</si>
  <si>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</si>
  <si>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</si>
  <si>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</si>
  <si>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</si>
  <si>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</si>
  <si>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</si>
  <si>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</si>
  <si>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</si>
  <si>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</si>
  <si>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</si>
  <si>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</si>
  <si>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</si>
  <si>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</si>
  <si>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</si>
  <si>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</si>
  <si>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</si>
  <si>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</si>
  <si>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</si>
  <si>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</si>
  <si>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</si>
  <si>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</si>
  <si>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</si>
  <si>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</si>
  <si>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</si>
  <si>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</si>
  <si>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</si>
  <si>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</si>
  <si>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</si>
  <si>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</si>
  <si>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</si>
  <si>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</si>
  <si>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</si>
  <si>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</si>
  <si>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</si>
  <si>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</si>
  <si>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</si>
  <si>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</si>
  <si>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</si>
  <si>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</si>
  <si>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</si>
  <si>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</si>
  <si>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</si>
  <si>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</si>
  <si>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</si>
  <si>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</si>
  <si>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</si>
  <si>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</si>
  <si>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</si>
  <si>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</si>
  <si>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</si>
  <si>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</si>
  <si>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</si>
  <si>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</si>
  <si>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</si>
  <si>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</si>
  <si>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</si>
  <si>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</si>
  <si>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</si>
  <si>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</si>
  <si>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</si>
  <si>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</si>
  <si>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</si>
  <si>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</si>
  <si>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</si>
  <si>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</si>
  <si>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</si>
  <si>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</si>
  <si>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</si>
  <si>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</si>
  <si>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</si>
  <si>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</si>
  <si>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</si>
  <si>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</si>
  <si>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</si>
  <si>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</si>
  <si>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</si>
  <si>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</si>
  <si>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</si>
  <si>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</si>
  <si>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</si>
  <si>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</si>
  <si>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</si>
  <si>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</si>
  <si>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</si>
  <si>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</si>
  <si>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</si>
  <si>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</si>
  <si>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</si>
  <si>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</si>
  <si>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</si>
  <si>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</si>
  <si>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</si>
  <si>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</si>
  <si>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</si>
  <si>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</si>
  <si>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</si>
  <si>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</si>
  <si>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</si>
  <si>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</si>
  <si>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</si>
  <si>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</si>
  <si>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</si>
  <si>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</si>
  <si>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</si>
  <si>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</si>
  <si>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</si>
  <si>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</si>
  <si>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</si>
  <si>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</si>
  <si>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</si>
  <si>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</si>
  <si>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</si>
  <si>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</si>
  <si>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</si>
  <si>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</si>
  <si>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</si>
  <si>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</si>
  <si>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</si>
  <si>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</si>
  <si>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</si>
  <si>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</si>
  <si>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</si>
  <si>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</si>
  <si>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</si>
  <si>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</si>
  <si>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</si>
  <si>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</si>
  <si>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</si>
  <si>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</si>
  <si>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</si>
  <si>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</si>
  <si>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</si>
  <si>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</si>
  <si>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</si>
  <si>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</si>
  <si>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</si>
  <si>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</si>
  <si>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</si>
  <si>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</si>
  <si>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</si>
  <si>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</si>
  <si>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</si>
  <si>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</si>
  <si>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</si>
  <si>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</si>
  <si>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</si>
  <si>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</si>
  <si>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</si>
  <si>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</si>
  <si>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</si>
  <si>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</si>
  <si>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</si>
  <si>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</si>
  <si>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</si>
  <si>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</si>
  <si>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</si>
  <si>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</si>
  <si>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</si>
  <si>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</si>
  <si>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</si>
  <si>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</si>
  <si>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</si>
  <si>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</si>
  <si>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</si>
  <si>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</si>
  <si>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</si>
  <si>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</si>
  <si>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</si>
  <si>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</si>
  <si>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</si>
  <si>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</si>
  <si>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</si>
  <si>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</si>
  <si>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</si>
  <si>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</si>
  <si>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</si>
  <si>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</si>
  <si>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</si>
  <si>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</si>
  <si>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</si>
  <si>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</si>
  <si>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</si>
  <si>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</si>
  <si>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</si>
  <si>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</si>
  <si>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</si>
  <si>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</si>
  <si>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</si>
  <si>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</si>
  <si>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</si>
  <si>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</si>
  <si>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</si>
  <si>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</si>
  <si>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</si>
  <si>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</si>
  <si>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</si>
  <si>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</si>
  <si>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</si>
  <si>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</si>
  <si>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</si>
  <si>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</si>
  <si>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</si>
  <si>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</si>
  <si>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</si>
  <si>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</si>
  <si>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</si>
  <si>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</si>
  <si>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</si>
  <si>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</si>
  <si>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</si>
  <si>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</si>
  <si>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</si>
  <si>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</si>
  <si>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</si>
  <si>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</si>
  <si>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</si>
  <si>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</si>
  <si>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</si>
  <si>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</si>
  <si>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</si>
  <si>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</si>
  <si>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</si>
  <si>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</si>
  <si>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</si>
  <si>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</si>
  <si>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</si>
  <si>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</si>
  <si>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</si>
  <si>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</si>
  <si>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</si>
  <si>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</si>
  <si>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</si>
  <si>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</si>
  <si>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</si>
  <si>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</si>
  <si>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</si>
  <si>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</si>
  <si>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</si>
  <si>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</si>
  <si>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</si>
  <si>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</si>
  <si>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</si>
  <si>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</si>
  <si>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</si>
  <si>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</si>
  <si>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</si>
  <si>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</si>
  <si>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</si>
  <si>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</si>
  <si>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</si>
  <si>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</si>
  <si>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</si>
  <si>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</si>
  <si>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</si>
  <si>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</si>
  <si>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</si>
  <si>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</si>
  <si>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</si>
  <si>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</si>
  <si>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</si>
  <si>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</si>
  <si>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</si>
  <si>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</si>
  <si>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</si>
  <si>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</si>
  <si>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</si>
  <si>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</si>
  <si>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</si>
  <si>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</si>
  <si>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</si>
  <si>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</si>
  <si>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</si>
  <si>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</si>
  <si>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</si>
  <si>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</si>
  <si>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</si>
  <si>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</si>
  <si>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</si>
  <si>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</si>
  <si>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</si>
  <si>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</si>
  <si>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</si>
  <si>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</si>
  <si>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</si>
  <si>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</si>
  <si>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</si>
  <si>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</si>
  <si>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</si>
  <si>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</si>
  <si>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</si>
  <si>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</si>
  <si>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</si>
  <si>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</si>
  <si>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</si>
  <si>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</si>
  <si>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</si>
  <si>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</si>
  <si>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</si>
  <si>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</si>
  <si>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</si>
  <si>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</si>
  <si>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</si>
  <si>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</si>
  <si>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</si>
  <si>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</si>
  <si>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</si>
  <si>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</si>
  <si>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</si>
  <si>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</si>
  <si>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</si>
  <si>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</si>
  <si>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</si>
  <si>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</si>
  <si>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</si>
  <si>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</si>
  <si>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</si>
  <si>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</si>
  <si>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</si>
  <si>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</si>
  <si>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</si>
  <si>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</si>
  <si>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</si>
  <si>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</si>
  <si>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</si>
  <si>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</si>
  <si>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</si>
  <si>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</si>
  <si>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</si>
  <si>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</si>
  <si>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</si>
  <si>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</si>
  <si>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</si>
  <si>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</si>
  <si>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</si>
  <si>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</si>
  <si>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</si>
  <si>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</si>
  <si>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</si>
  <si>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</si>
  <si>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</si>
  <si>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</si>
  <si>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</si>
  <si>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</si>
  <si>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</si>
  <si>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</si>
  <si>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</si>
  <si>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</si>
  <si>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</si>
  <si>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</si>
  <si>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</si>
  <si>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</si>
  <si>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</si>
  <si>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</si>
  <si>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</si>
  <si>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</si>
  <si>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</si>
  <si>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</si>
  <si>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</si>
  <si>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</si>
  <si>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</si>
  <si>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</si>
  <si>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</si>
  <si>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</si>
  <si>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</si>
  <si>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</si>
  <si>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</si>
  <si>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</si>
  <si>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</si>
  <si>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</si>
  <si>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</si>
  <si>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</si>
  <si>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</si>
  <si>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</si>
  <si>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</si>
  <si>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</si>
  <si>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</si>
  <si>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</si>
  <si>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</si>
  <si>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</si>
  <si>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</si>
  <si>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</si>
  <si>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</si>
  <si>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</si>
  <si>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</si>
  <si>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</si>
  <si>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</si>
  <si>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</si>
  <si>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</si>
  <si>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</si>
  <si>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</si>
  <si>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</si>
  <si>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</si>
  <si>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</si>
  <si>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</si>
  <si>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</si>
  <si>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</si>
  <si>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</si>
  <si>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</si>
  <si>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</si>
  <si>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</si>
  <si>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</si>
  <si>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</si>
  <si>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</si>
  <si>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</si>
  <si>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</si>
  <si>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</si>
  <si>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</si>
  <si>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</si>
  <si>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</si>
  <si>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</si>
  <si>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</si>
  <si>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</si>
  <si>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</si>
  <si>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</si>
  <si>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</si>
  <si>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</si>
  <si>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</si>
  <si>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</si>
  <si>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</si>
  <si>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</si>
  <si>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</si>
  <si>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</si>
  <si>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</si>
  <si>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</si>
  <si>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</si>
  <si>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</si>
  <si>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</si>
  <si>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</si>
  <si>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</si>
  <si>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</si>
  <si>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</si>
  <si>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</si>
  <si>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</si>
  <si>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</si>
  <si>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</si>
  <si>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</si>
  <si>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</si>
  <si>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</si>
  <si>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</si>
  <si>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</si>
  <si>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</si>
  <si>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</si>
  <si>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</si>
  <si>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</si>
  <si>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</si>
  <si>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</si>
  <si>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</si>
  <si>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</si>
  <si>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</si>
  <si>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</si>
  <si>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</si>
  <si>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</si>
  <si>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</si>
  <si>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</si>
  <si>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</si>
  <si>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</si>
  <si>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</si>
  <si>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</si>
  <si>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</si>
  <si>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</si>
  <si>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</si>
  <si>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</si>
  <si>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</si>
  <si>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</si>
  <si>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</si>
  <si>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</si>
  <si>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</si>
  <si>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</si>
  <si>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</si>
  <si>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</si>
  <si>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</si>
  <si>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</si>
  <si>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</si>
  <si>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</si>
  <si>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</si>
  <si>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</si>
  <si>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</si>
  <si>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</si>
  <si>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</si>
  <si>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</si>
  <si>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</si>
  <si>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</si>
  <si>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</si>
  <si>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</si>
  <si>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</si>
  <si>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</si>
  <si>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</si>
  <si>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</si>
  <si>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</si>
  <si>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</si>
  <si>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</si>
  <si>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</si>
  <si>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</si>
  <si>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</si>
  <si>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</si>
  <si>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</si>
  <si>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</si>
  <si>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</si>
  <si>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</si>
  <si>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</si>
  <si>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</si>
  <si>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</si>
  <si>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</si>
  <si>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</si>
  <si>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</si>
  <si>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</si>
  <si>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</si>
  <si>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</si>
  <si>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</si>
  <si>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</si>
  <si>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</si>
  <si>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</si>
  <si>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</si>
  <si>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</si>
  <si>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</si>
  <si>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</si>
  <si>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</si>
  <si>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</si>
  <si>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</si>
  <si>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</si>
  <si>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</si>
  <si>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</si>
  <si>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</si>
  <si>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</si>
  <si>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</si>
  <si>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</si>
  <si>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</si>
  <si>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</si>
  <si>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</si>
  <si>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</si>
  <si>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</si>
  <si>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</si>
  <si>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</si>
  <si>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</si>
  <si>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</si>
  <si>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</si>
  <si>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</si>
  <si>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</si>
  <si>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</si>
  <si>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</si>
  <si>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</si>
  <si>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</si>
  <si>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</si>
  <si>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</si>
  <si>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</si>
  <si>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</si>
  <si>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</si>
  <si>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</si>
  <si>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</si>
  <si>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</si>
  <si>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</si>
  <si>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</si>
  <si>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</si>
  <si>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</si>
  <si>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</si>
  <si>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</si>
  <si>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</si>
  <si>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</si>
  <si>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</si>
  <si>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</si>
  <si>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</si>
  <si>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</si>
  <si>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</si>
  <si>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</si>
  <si>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</si>
  <si>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</si>
  <si>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</si>
  <si>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</si>
  <si>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</si>
  <si>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</si>
  <si>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</si>
  <si>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</si>
  <si>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</si>
  <si>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</si>
  <si>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</si>
  <si>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</si>
  <si>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</si>
  <si>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</si>
  <si>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</si>
  <si>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</si>
  <si>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</si>
  <si>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</si>
  <si>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</si>
  <si>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</si>
  <si>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</si>
  <si>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</si>
  <si>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</si>
  <si>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</si>
  <si>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</si>
  <si>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</si>
  <si>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</si>
  <si>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</si>
  <si>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</si>
  <si>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</si>
  <si>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</si>
  <si>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</si>
  <si>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</si>
  <si>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</si>
  <si>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</si>
  <si>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</si>
  <si>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</si>
  <si>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</si>
  <si>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</si>
  <si>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</si>
  <si>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</si>
  <si>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</si>
  <si>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</si>
  <si>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</si>
  <si>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</si>
  <si>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</si>
  <si>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</si>
  <si>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</si>
  <si>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</si>
  <si>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</si>
  <si>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</si>
  <si>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</si>
  <si>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</si>
  <si>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</si>
  <si>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</si>
  <si>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</si>
  <si>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</si>
  <si>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</si>
  <si>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</si>
  <si>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</si>
  <si>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</si>
  <si>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</si>
  <si>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</si>
  <si>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</si>
  <si>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</si>
  <si>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</si>
  <si>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</si>
  <si>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</si>
  <si>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</si>
  <si>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</si>
  <si>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</si>
  <si>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</si>
  <si>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</si>
  <si>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</si>
  <si>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</si>
  <si>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</si>
  <si>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</si>
  <si>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</si>
  <si>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</si>
  <si>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</si>
  <si>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</si>
  <si>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</si>
  <si>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</si>
  <si>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</si>
  <si>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</si>
  <si>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</si>
  <si>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</si>
  <si>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</si>
  <si>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</si>
  <si>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</si>
  <si>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</si>
  <si>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</si>
  <si>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</si>
  <si>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</si>
  <si>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</si>
  <si>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</si>
  <si>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</si>
  <si>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</si>
  <si>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</si>
  <si>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</si>
  <si>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</si>
  <si>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</si>
  <si>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</si>
  <si>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</si>
  <si>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</si>
  <si>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</si>
  <si>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</si>
  <si>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</si>
  <si>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</si>
  <si>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</si>
  <si>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</si>
  <si>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</si>
  <si>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</si>
  <si>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</si>
  <si>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</si>
  <si>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</si>
  <si>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</si>
  <si>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</si>
  <si>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</si>
  <si>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</si>
  <si>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</si>
  <si>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</si>
  <si>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</si>
  <si>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</si>
  <si>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</si>
  <si>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</si>
  <si>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</si>
  <si>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</si>
  <si>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</si>
  <si>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</si>
  <si>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</si>
  <si>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</si>
  <si>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</si>
  <si>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</si>
  <si>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</si>
  <si>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</si>
  <si>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</si>
  <si>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</si>
  <si>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</si>
  <si>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</si>
  <si>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</si>
  <si>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</si>
  <si>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</si>
  <si>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</si>
  <si>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</si>
  <si>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</si>
  <si>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</si>
  <si>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</si>
  <si>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</si>
  <si>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</si>
  <si>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</si>
  <si>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</si>
  <si>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</si>
  <si>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</si>
  <si>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</si>
  <si>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</si>
  <si>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</si>
  <si>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</si>
  <si>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</si>
  <si>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</si>
  <si>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</si>
  <si>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</si>
  <si>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</si>
  <si>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</si>
  <si>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</si>
  <si>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</si>
  <si>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</si>
  <si>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</si>
  <si>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</si>
  <si>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</si>
  <si>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</si>
  <si>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</si>
  <si>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</si>
  <si>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</si>
  <si>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</si>
  <si>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</si>
  <si>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</si>
  <si>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</si>
  <si>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</si>
  <si>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</si>
  <si>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</si>
  <si>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</si>
  <si>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</si>
  <si>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</si>
  <si>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</si>
  <si>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</si>
  <si>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</si>
  <si>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</si>
  <si>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</si>
  <si>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</si>
  <si>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</si>
  <si>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</si>
  <si>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</si>
  <si>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</si>
  <si>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</si>
  <si>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</si>
  <si>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</si>
  <si>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</si>
  <si>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</si>
  <si>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</si>
  <si>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</si>
  <si>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</si>
  <si>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</si>
  <si>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</si>
  <si>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</si>
  <si>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</si>
  <si>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</si>
  <si>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</si>
  <si>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</si>
  <si>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</si>
  <si>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</si>
  <si>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</si>
  <si>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</si>
  <si>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</si>
  <si>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</si>
  <si>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</si>
  <si>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</si>
  <si>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</si>
  <si>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</si>
  <si>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</si>
  <si>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</si>
  <si>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</si>
  <si>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</si>
  <si>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</si>
  <si>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</si>
  <si>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</si>
  <si>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</si>
  <si>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</si>
  <si>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</si>
  <si>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</si>
  <si>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</si>
  <si>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</si>
  <si>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</si>
  <si>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</si>
  <si>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</si>
  <si>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</si>
  <si>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</si>
  <si>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</si>
  <si>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</si>
  <si>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</si>
  <si>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</si>
  <si>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</si>
  <si>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</si>
  <si>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</si>
  <si>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</si>
  <si>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</si>
  <si>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</si>
  <si>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</si>
  <si>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</si>
  <si>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</si>
  <si>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</si>
  <si>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</si>
  <si>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</si>
  <si>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</si>
  <si>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</si>
  <si>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</si>
  <si>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</si>
  <si>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</si>
  <si>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</si>
  <si>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</si>
  <si>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</si>
  <si>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</si>
  <si>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</si>
  <si>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</si>
  <si>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</si>
  <si>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</si>
  <si>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</si>
  <si>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</si>
  <si>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</si>
  <si>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</si>
  <si>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</si>
  <si>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</si>
  <si>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</si>
  <si>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</si>
  <si>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</si>
  <si>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</si>
  <si>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</si>
  <si>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</si>
  <si>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</si>
  <si>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</si>
  <si>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</si>
  <si>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</si>
  <si>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</si>
  <si>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</si>
  <si>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</si>
  <si>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</si>
  <si>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</si>
  <si>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</si>
  <si>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</si>
  <si>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</si>
  <si>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</si>
  <si>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</si>
  <si>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</si>
  <si>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</si>
  <si>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</si>
  <si>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</si>
  <si>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</si>
  <si>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</si>
  <si>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</si>
  <si>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</si>
  <si>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</si>
  <si>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</si>
  <si>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</si>
  <si>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</si>
  <si>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</si>
  <si>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</si>
  <si>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</si>
  <si>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</si>
  <si>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</si>
  <si>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</si>
  <si>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</si>
  <si>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</si>
  <si>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</si>
  <si>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</si>
  <si>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</si>
  <si>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</si>
  <si>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</si>
  <si>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</si>
  <si>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</si>
  <si>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</si>
  <si>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</si>
  <si>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</si>
  <si>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</si>
  <si>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</si>
  <si>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</si>
  <si>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</si>
  <si>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</si>
  <si>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</si>
  <si>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</si>
  <si>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</si>
  <si>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</si>
  <si>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</si>
  <si>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</si>
  <si>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</si>
  <si>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</si>
  <si>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</si>
  <si>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</si>
  <si>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</si>
  <si>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</si>
  <si>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</si>
  <si>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</si>
  <si>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</si>
  <si>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</si>
  <si>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</si>
  <si>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</si>
  <si>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</si>
  <si>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</si>
  <si>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</si>
  <si>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</si>
  <si>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</si>
  <si>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</si>
  <si>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</si>
  <si>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</si>
  <si>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</si>
  <si>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</si>
  <si>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</si>
  <si>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</si>
  <si>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</si>
  <si>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</si>
  <si>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</si>
  <si>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</si>
  <si>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</si>
  <si>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</si>
  <si>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</si>
  <si>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</si>
  <si>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</si>
  <si>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</si>
  <si>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</si>
  <si>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</si>
  <si>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</si>
  <si>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</si>
  <si>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</si>
  <si>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</si>
  <si>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</si>
  <si>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</si>
  <si>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</si>
  <si>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</si>
  <si>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</si>
  <si>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</si>
  <si>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</si>
  <si>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</si>
  <si>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</si>
  <si>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</si>
  <si>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</si>
  <si>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</si>
  <si>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</si>
  <si>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</si>
  <si>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</si>
  <si>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</si>
  <si>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</si>
  <si>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</si>
  <si>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</si>
  <si>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</si>
  <si>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</si>
  <si>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</si>
  <si>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</si>
  <si>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</si>
  <si>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</si>
  <si>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</si>
  <si>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</si>
  <si>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</si>
  <si>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</si>
  <si>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</si>
  <si>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</si>
  <si>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</si>
  <si>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</si>
  <si>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</si>
  <si>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</si>
  <si>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</si>
  <si>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</si>
  <si>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</si>
  <si>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</si>
  <si>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</si>
  <si>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</si>
  <si>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</si>
  <si>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</si>
  <si>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</si>
  <si>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</si>
  <si>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</si>
  <si>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</si>
  <si>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</si>
  <si>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</si>
  <si>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</si>
  <si>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</si>
  <si>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</si>
  <si>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</si>
  <si>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</si>
  <si>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</si>
  <si>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</si>
  <si>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</si>
  <si>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</si>
  <si>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</si>
  <si>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</si>
  <si>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</si>
  <si>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</si>
  <si>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</si>
  <si>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</si>
  <si>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</si>
  <si>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</si>
  <si>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</si>
  <si>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</si>
  <si>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</si>
  <si>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</si>
  <si>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</si>
  <si>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</si>
  <si>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</si>
  <si>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</si>
  <si>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</si>
  <si>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</si>
  <si>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</si>
  <si>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</si>
  <si>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</si>
  <si>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</si>
  <si>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</si>
  <si>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</si>
  <si>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</si>
  <si>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</si>
  <si>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</si>
  <si>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</si>
  <si>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</si>
  <si>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</si>
  <si>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</si>
  <si>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</si>
  <si>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</si>
  <si>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</si>
  <si>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</si>
  <si>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</si>
  <si>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</si>
  <si>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</si>
  <si>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</si>
  <si>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</si>
  <si>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</si>
  <si>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</si>
  <si>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</si>
  <si>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</si>
  <si>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</si>
  <si>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</si>
  <si>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</si>
  <si>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</si>
  <si>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</si>
  <si>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</si>
  <si>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</si>
  <si>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</si>
  <si>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</si>
  <si>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</si>
  <si>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</si>
  <si>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</si>
  <si>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</si>
  <si>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</si>
  <si>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</si>
  <si>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</si>
  <si>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</si>
  <si>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</si>
  <si>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</si>
  <si>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</si>
  <si>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</si>
  <si>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</si>
  <si>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</si>
  <si>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</si>
  <si>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</si>
  <si>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</si>
  <si>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</si>
  <si>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</si>
  <si>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</si>
  <si>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</si>
  <si>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</si>
  <si>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</si>
  <si>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</si>
  <si>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</si>
  <si>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</si>
  <si>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</si>
  <si>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</si>
  <si>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</si>
  <si>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</si>
  <si>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</si>
  <si>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</si>
  <si>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</si>
  <si>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</si>
  <si>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</si>
  <si>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</si>
  <si>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</si>
  <si>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</si>
  <si>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</si>
  <si>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</si>
  <si>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</si>
  <si>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</si>
  <si>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</si>
  <si>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</si>
  <si>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</si>
  <si>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</si>
  <si>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</si>
  <si>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</si>
  <si>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</si>
  <si>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</si>
  <si>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</si>
  <si>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</si>
  <si>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</si>
  <si>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</si>
  <si>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</si>
  <si>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</si>
  <si>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</si>
  <si>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</si>
  <si>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</si>
  <si>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</si>
  <si>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</si>
  <si>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</si>
  <si>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</si>
  <si>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</si>
  <si>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</si>
  <si>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</si>
  <si>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</si>
  <si>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</si>
  <si>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</si>
  <si>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</si>
  <si>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</si>
  <si>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</si>
  <si>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</si>
  <si>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</si>
  <si>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</si>
  <si>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</si>
  <si>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</si>
  <si>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</si>
  <si>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</si>
  <si>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</si>
  <si>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</si>
  <si>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</si>
  <si>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</si>
  <si>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</si>
  <si>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</si>
  <si>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</si>
  <si>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</si>
  <si>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</si>
  <si>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</si>
  <si>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</si>
  <si>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</si>
  <si>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</si>
  <si>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</si>
  <si>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</si>
  <si>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</si>
  <si>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</si>
  <si>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</si>
  <si>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</si>
  <si>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</si>
  <si>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</si>
  <si>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</si>
  <si>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</si>
  <si>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</si>
  <si>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</si>
  <si>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</si>
  <si>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</si>
  <si>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</si>
  <si>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</si>
  <si>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</si>
  <si>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</si>
  <si>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</si>
  <si>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</si>
  <si>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</si>
  <si>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</si>
  <si>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</si>
  <si>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</si>
  <si>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</si>
  <si>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</si>
  <si>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</si>
  <si>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</si>
  <si>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</si>
  <si>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</si>
  <si>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</si>
  <si>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</si>
  <si>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</si>
  <si>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</si>
  <si>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</si>
  <si>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</si>
  <si>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</si>
  <si>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</si>
  <si>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</si>
  <si>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</si>
  <si>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</si>
  <si>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</si>
  <si>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</si>
  <si>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</si>
  <si>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</si>
  <si>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</si>
  <si>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</si>
  <si>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</si>
  <si>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</si>
  <si>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</si>
  <si>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</si>
  <si>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</si>
  <si>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</si>
  <si>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</si>
  <si>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</si>
  <si>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</si>
  <si>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</si>
  <si>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</si>
  <si>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</si>
  <si>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</si>
  <si>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</si>
  <si>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</si>
  <si>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</si>
  <si>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</si>
  <si>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</si>
  <si>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</si>
  <si>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</si>
  <si>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</si>
  <si>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</si>
  <si>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</si>
  <si>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</si>
  <si>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</si>
  <si>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</si>
  <si>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</si>
  <si>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</si>
  <si>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</si>
  <si>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</si>
  <si>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</si>
  <si>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</si>
  <si>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</si>
  <si>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</si>
  <si>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</si>
  <si>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</si>
  <si>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</si>
  <si>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</si>
  <si>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</si>
  <si>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</si>
  <si>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</si>
  <si>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</si>
  <si>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</si>
  <si>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</si>
  <si>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</si>
  <si>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</si>
  <si>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</si>
  <si>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</si>
  <si>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</si>
  <si>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</si>
  <si>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</si>
  <si>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</si>
  <si>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</si>
  <si>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</si>
  <si>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</si>
  <si>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</si>
  <si>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</si>
  <si>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</si>
  <si>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</si>
  <si>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</si>
  <si>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</si>
  <si>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</si>
  <si>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</si>
  <si>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</si>
  <si>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</si>
  <si>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</si>
  <si>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</si>
  <si>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</si>
  <si>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</si>
  <si>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</si>
  <si>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</si>
  <si>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</si>
  <si>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</si>
  <si>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</si>
  <si>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</si>
  <si>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</si>
  <si>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</si>
  <si>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</si>
  <si>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</si>
  <si>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</si>
  <si>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</si>
  <si>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</si>
  <si>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</si>
  <si>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</si>
  <si>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</si>
  <si>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</si>
  <si>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</si>
  <si>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</si>
  <si>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</si>
  <si>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</si>
  <si>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</si>
  <si>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</si>
  <si>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</si>
  <si>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</si>
  <si>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</si>
  <si>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</si>
  <si>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</si>
  <si>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</si>
  <si>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</si>
  <si>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</si>
  <si>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</si>
  <si>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</si>
  <si>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</si>
  <si>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</si>
  <si>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</si>
  <si>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</si>
  <si>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</si>
  <si>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</si>
  <si>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</si>
  <si>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</si>
  <si>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</si>
  <si>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</si>
  <si>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</si>
  <si>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</si>
  <si>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</si>
  <si>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</si>
  <si>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</si>
  <si>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</si>
  <si>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</si>
  <si>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</si>
  <si>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</si>
  <si>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</si>
  <si>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</si>
  <si>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</si>
  <si>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</si>
  <si>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</si>
  <si>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</si>
  <si>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</si>
  <si>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</si>
  <si>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</si>
  <si>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</si>
  <si>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</si>
  <si>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</si>
  <si>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</si>
  <si>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</si>
  <si>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</si>
  <si>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</si>
  <si>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</si>
  <si>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</si>
  <si>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</si>
  <si>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</si>
  <si>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</si>
  <si>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</si>
  <si>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</si>
  <si>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</si>
  <si>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</si>
  <si>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</si>
  <si>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</si>
  <si>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</si>
  <si>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</si>
  <si>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</si>
  <si>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</si>
  <si>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</si>
  <si>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</si>
  <si>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</si>
  <si>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</si>
  <si>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</si>
  <si>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</si>
  <si>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</si>
  <si>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</si>
  <si>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</si>
  <si>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</si>
  <si>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</si>
  <si>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</si>
  <si>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</si>
  <si>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</si>
  <si>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</si>
  <si>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</si>
  <si>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</si>
  <si>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</si>
  <si>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</si>
  <si>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</si>
  <si>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</si>
  <si>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</si>
  <si>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</si>
  <si>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</si>
  <si>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</si>
  <si>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</si>
  <si>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</si>
  <si>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</si>
  <si>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</si>
  <si>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</si>
  <si>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</si>
  <si>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</si>
  <si>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</si>
  <si>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</si>
  <si>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</si>
  <si>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</si>
  <si>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</si>
  <si>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</si>
  <si>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</si>
  <si>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</si>
  <si>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</si>
  <si>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</si>
  <si>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</si>
  <si>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</si>
  <si>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</si>
  <si>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</si>
  <si>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</si>
  <si>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</si>
  <si>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</si>
  <si>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</si>
  <si>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</si>
  <si>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</si>
  <si>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</si>
  <si>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</si>
  <si>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</si>
  <si>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</si>
  <si>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</si>
  <si>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</si>
  <si>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</si>
  <si>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</si>
  <si>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</si>
  <si>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</si>
  <si>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</si>
  <si>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</si>
  <si>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</si>
  <si>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</si>
  <si>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</si>
  <si>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</si>
  <si>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</si>
  <si>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</si>
  <si>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</si>
  <si>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</si>
  <si>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</si>
  <si>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</si>
  <si>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</si>
  <si>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</si>
  <si>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</si>
  <si>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</si>
  <si>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</si>
  <si>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</si>
  <si>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</si>
  <si>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</si>
  <si>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</si>
  <si>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</si>
  <si>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</si>
  <si>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</si>
  <si>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</si>
  <si>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</si>
  <si>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</si>
  <si>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</si>
  <si>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</si>
  <si>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</si>
  <si>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</si>
  <si>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</si>
  <si>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</si>
  <si>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</si>
  <si>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</si>
  <si>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</si>
  <si>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</si>
  <si>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</si>
  <si>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</si>
  <si>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</si>
  <si>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</si>
  <si>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</si>
  <si>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</si>
  <si>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</si>
  <si>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</si>
  <si>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</si>
  <si>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</si>
  <si>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</si>
  <si>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</si>
  <si>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</si>
  <si>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</si>
  <si>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</si>
  <si>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</si>
  <si>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</si>
  <si>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</si>
  <si>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</si>
  <si>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</si>
  <si>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</si>
  <si>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</si>
  <si>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</si>
  <si>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</si>
  <si>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</si>
  <si>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</si>
  <si>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</si>
  <si>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</si>
  <si>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</si>
  <si>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</si>
  <si>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</si>
  <si>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</si>
  <si>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</si>
  <si>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</si>
  <si>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</si>
  <si>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</si>
  <si>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</si>
  <si>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</si>
  <si>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</si>
  <si>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</si>
  <si>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</si>
  <si>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</si>
  <si>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</si>
  <si>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</si>
  <si>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</si>
  <si>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</si>
  <si>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</si>
  <si>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</si>
  <si>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</si>
  <si>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</si>
  <si>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</si>
  <si>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</si>
  <si>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</si>
  <si>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</si>
  <si>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</si>
  <si>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</si>
  <si>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</si>
  <si>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</si>
  <si>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</si>
  <si>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</si>
  <si>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</si>
  <si>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</si>
  <si>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</si>
  <si>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</si>
  <si>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</si>
  <si>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</si>
  <si>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</si>
  <si>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</si>
  <si>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</si>
  <si>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</si>
  <si>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</si>
  <si>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</si>
  <si>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</si>
  <si>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</si>
  <si>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</si>
  <si>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</si>
  <si>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</si>
  <si>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</si>
  <si>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</si>
  <si>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</si>
  <si>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</si>
  <si>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</si>
  <si>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</si>
  <si>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</si>
  <si>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</si>
  <si>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</si>
  <si>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</si>
  <si>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</si>
  <si>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</si>
  <si>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</si>
  <si>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</si>
  <si>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</si>
  <si>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</si>
  <si>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</si>
  <si>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</si>
  <si>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</si>
  <si>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</si>
  <si>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</si>
  <si>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</si>
  <si>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</si>
  <si>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</si>
  <si>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</si>
  <si>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</si>
  <si>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</si>
  <si>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</si>
  <si>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</si>
  <si>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</si>
  <si>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</si>
  <si>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</si>
  <si>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</si>
  <si>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</si>
  <si>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</si>
  <si>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</si>
  <si>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</si>
  <si>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</si>
  <si>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</si>
  <si>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</si>
  <si>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</si>
  <si>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</si>
  <si>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</si>
  <si>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</si>
  <si>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</si>
  <si>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</si>
  <si>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</si>
  <si>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</si>
  <si>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</si>
  <si>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</si>
  <si>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</si>
  <si>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</si>
  <si>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</si>
  <si>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</si>
  <si>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</si>
  <si>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</si>
  <si>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</si>
  <si>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</si>
  <si>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</si>
  <si>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</si>
  <si>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</si>
  <si>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</si>
  <si>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</si>
  <si>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</si>
  <si>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</si>
  <si>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</si>
  <si>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</si>
  <si>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</si>
  <si>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</si>
  <si>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</si>
  <si>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</si>
  <si>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</si>
  <si>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</si>
  <si>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</si>
  <si>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</si>
  <si>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</si>
  <si>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</si>
  <si>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</si>
  <si>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</si>
  <si>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</si>
  <si>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</si>
  <si>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</si>
  <si>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</si>
  <si>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</si>
  <si>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</si>
  <si>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</si>
  <si>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</si>
  <si>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</si>
  <si>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</si>
  <si>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</si>
  <si>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</si>
  <si>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</si>
  <si>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</si>
  <si>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</si>
  <si>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</si>
  <si>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</si>
  <si>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</si>
  <si>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</si>
  <si>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</si>
  <si>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</si>
  <si>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</si>
  <si>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</si>
  <si>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</si>
  <si>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</si>
  <si>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</si>
  <si>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</si>
  <si>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</si>
  <si>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</si>
  <si>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</si>
  <si>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</si>
  <si>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</si>
  <si>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</si>
  <si>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</si>
  <si>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</si>
  <si>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</si>
  <si>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</si>
  <si>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</si>
  <si>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</si>
  <si>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</si>
  <si>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</si>
  <si>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</si>
  <si>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</si>
  <si>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</si>
  <si>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</si>
  <si>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</si>
  <si>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</si>
  <si>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</si>
  <si>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</si>
  <si>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</si>
  <si>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</si>
  <si>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</si>
  <si>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</si>
  <si>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</si>
  <si>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</si>
  <si>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</si>
  <si>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</si>
  <si>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</si>
  <si>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</si>
  <si>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</si>
  <si>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</si>
  <si>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</si>
  <si>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</si>
  <si>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</si>
  <si>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</si>
  <si>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</si>
  <si>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</si>
  <si>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</si>
  <si>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</si>
  <si>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</si>
  <si>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</si>
  <si>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</si>
  <si>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</si>
  <si>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</si>
  <si>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</si>
  <si>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</si>
  <si>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</si>
  <si>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</si>
  <si>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</si>
  <si>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</si>
  <si>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</si>
  <si>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</si>
  <si>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</si>
  <si>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</si>
  <si>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</si>
  <si>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</si>
  <si>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</si>
  <si>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</si>
  <si>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</si>
  <si>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</si>
  <si>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</si>
  <si>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</si>
  <si>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</si>
  <si>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</si>
  <si>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</si>
  <si>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</si>
  <si>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</si>
  <si>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</si>
  <si>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</si>
  <si>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</si>
  <si>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</si>
  <si>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</si>
  <si>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</si>
  <si>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</si>
  <si>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</si>
  <si>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</si>
  <si>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</si>
  <si>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</si>
  <si>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</si>
  <si>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</si>
  <si>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</si>
  <si>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</si>
  <si>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</si>
  <si>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</si>
  <si>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</si>
  <si>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</si>
  <si>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</si>
  <si>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</si>
  <si>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</si>
  <si>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</si>
  <si>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</si>
  <si>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</si>
  <si>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</si>
  <si>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</si>
  <si>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</si>
  <si>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</si>
  <si>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</si>
  <si>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</si>
  <si>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</si>
  <si>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</si>
  <si>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</si>
  <si>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</si>
  <si>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</si>
  <si>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</si>
  <si>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</si>
  <si>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</si>
  <si>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</si>
  <si>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</si>
  <si>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</si>
  <si>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</si>
  <si>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</si>
  <si>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</si>
  <si>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</si>
  <si>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</si>
  <si>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</si>
  <si>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</si>
  <si>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</si>
  <si>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</si>
  <si>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</si>
  <si>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</si>
  <si>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</si>
  <si>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</si>
  <si>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</si>
  <si>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</si>
  <si>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</si>
  <si>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</si>
  <si>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</si>
  <si>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</si>
  <si>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</si>
  <si>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</si>
  <si>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</si>
  <si>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</si>
  <si>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</si>
  <si>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</si>
  <si>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</si>
  <si>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</si>
  <si>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</si>
  <si>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</si>
  <si>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</si>
  <si>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</si>
  <si>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</si>
  <si>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</si>
  <si>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</si>
  <si>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</si>
  <si>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</si>
  <si>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</si>
  <si>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</si>
  <si>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</si>
  <si>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</si>
  <si>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</si>
  <si>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</si>
  <si>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</si>
  <si>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</si>
  <si>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</si>
  <si>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</si>
  <si>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</si>
  <si>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</si>
  <si>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</si>
  <si>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</si>
  <si>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</si>
  <si>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</si>
  <si>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</si>
  <si>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</si>
  <si>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</si>
  <si>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</si>
  <si>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</si>
  <si>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</si>
  <si>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</si>
  <si>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</si>
  <si>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</si>
  <si>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</si>
  <si>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</si>
  <si>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</si>
  <si>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</si>
  <si>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</si>
  <si>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</si>
  <si>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</si>
  <si>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</si>
  <si>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</si>
  <si>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</si>
  <si>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</si>
  <si>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</si>
  <si>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</si>
  <si>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</si>
  <si>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</si>
  <si>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</si>
  <si>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</si>
  <si>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</si>
  <si>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</si>
  <si>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</si>
  <si>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</si>
  <si>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</si>
  <si>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</si>
  <si>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</si>
  <si>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</si>
  <si>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</si>
  <si>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</si>
  <si>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</si>
  <si>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</si>
  <si>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</si>
  <si>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</si>
  <si>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</si>
  <si>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</si>
  <si>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</si>
  <si>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</si>
  <si>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</si>
  <si>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</si>
  <si>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</si>
  <si>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</si>
  <si>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</si>
  <si>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</si>
  <si>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</si>
  <si>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</si>
  <si>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</si>
  <si>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</si>
  <si>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</si>
  <si>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</si>
  <si>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</si>
  <si>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</si>
  <si>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</si>
  <si>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</si>
  <si>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</si>
  <si>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</si>
  <si>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</si>
  <si>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</si>
  <si>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</si>
  <si>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</si>
  <si>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</si>
  <si>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</si>
  <si>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</si>
  <si>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</si>
  <si>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</si>
  <si>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</si>
  <si>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</si>
  <si>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</si>
  <si>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</si>
  <si>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</si>
  <si>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</si>
  <si>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</si>
  <si>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</si>
  <si>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</si>
  <si>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</si>
  <si>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</si>
  <si>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</si>
  <si>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</si>
  <si>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</si>
  <si>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</si>
  <si>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</si>
  <si>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</si>
  <si>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</si>
  <si>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</si>
  <si>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</si>
  <si>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</si>
  <si>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</si>
  <si>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</si>
  <si>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</si>
  <si>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</si>
  <si>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</si>
  <si>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</si>
  <si>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</si>
  <si>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</si>
  <si>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</si>
  <si>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</si>
  <si>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</si>
  <si>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</si>
  <si>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</si>
  <si>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</si>
  <si>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</si>
  <si>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</si>
  <si>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</si>
  <si>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</si>
  <si>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</si>
  <si>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</si>
  <si>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</si>
  <si>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</si>
  <si>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</si>
  <si>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</si>
  <si>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</si>
  <si>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</si>
  <si>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</si>
  <si>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</si>
  <si>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</si>
  <si>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</si>
  <si>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</si>
  <si>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</si>
  <si>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</si>
  <si>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</si>
  <si>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</si>
  <si>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</si>
  <si>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</si>
  <si>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</si>
  <si>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</si>
  <si>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</si>
  <si>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</si>
  <si>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</si>
  <si>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</si>
  <si>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</si>
  <si>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</si>
  <si>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</si>
  <si>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</si>
  <si>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</si>
  <si>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</si>
  <si>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</si>
  <si>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</si>
  <si>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</si>
  <si>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</si>
  <si>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</si>
  <si>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</si>
  <si>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</si>
  <si>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</si>
  <si>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</si>
  <si>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</si>
  <si>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</si>
  <si>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</si>
  <si>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</si>
  <si>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</si>
  <si>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</si>
  <si>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</si>
  <si>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</si>
  <si>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</si>
  <si>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</si>
  <si>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</si>
  <si>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</si>
  <si>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</si>
  <si>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</si>
  <si>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</si>
  <si>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</si>
  <si>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</si>
  <si>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</si>
  <si>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</si>
  <si>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</si>
  <si>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</si>
  <si>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</si>
  <si>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</si>
  <si>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</si>
  <si>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</si>
  <si>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</si>
  <si>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</si>
  <si>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</si>
  <si>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</si>
  <si>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</si>
  <si>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</si>
  <si>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</si>
  <si>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</si>
  <si>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</si>
  <si>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</si>
  <si>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</si>
  <si>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</si>
  <si>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</si>
  <si>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</si>
  <si>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</si>
  <si>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</si>
  <si>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</si>
  <si>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</si>
  <si>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</si>
  <si>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</si>
  <si>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</si>
  <si>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</si>
  <si>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</si>
  <si>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</si>
  <si>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</si>
  <si>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</si>
  <si>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</si>
  <si>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</si>
  <si>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</si>
  <si>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</si>
  <si>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</si>
  <si>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</si>
  <si>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</si>
  <si>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</si>
  <si>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</si>
  <si>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</si>
  <si>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</si>
  <si>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</si>
  <si>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</si>
  <si>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</si>
  <si>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</si>
  <si>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</si>
  <si>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</si>
  <si>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</si>
  <si>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</si>
  <si>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</si>
  <si>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</si>
  <si>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</si>
  <si>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</si>
  <si>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</si>
  <si>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</si>
  <si>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</si>
  <si>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</si>
  <si>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</si>
  <si>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</si>
  <si>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</si>
  <si>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</si>
  <si>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</si>
  <si>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</si>
  <si>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</si>
  <si>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</si>
  <si>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</si>
  <si>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</si>
  <si>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</si>
  <si>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</si>
  <si>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</si>
  <si>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</si>
  <si>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</si>
  <si>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</si>
  <si>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</si>
  <si>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</si>
  <si>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</si>
  <si>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</si>
  <si>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</si>
  <si>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</si>
  <si>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</si>
  <si>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</si>
  <si>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</si>
  <si>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</si>
  <si>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</si>
  <si>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</si>
  <si>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</si>
  <si>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</si>
  <si>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</si>
  <si>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</si>
  <si>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</si>
  <si>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</si>
  <si>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</si>
  <si>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</si>
  <si>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</si>
  <si>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</si>
  <si>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</si>
  <si>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</si>
  <si>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</si>
  <si>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</si>
  <si>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</si>
  <si>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</si>
  <si>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</si>
  <si>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</si>
  <si>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</si>
  <si>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</si>
  <si>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</si>
  <si>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</si>
  <si>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</si>
  <si>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</si>
  <si>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</si>
  <si>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</si>
  <si>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</si>
  <si>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</si>
  <si>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</si>
  <si>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</si>
  <si>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</si>
  <si>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</si>
  <si>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</si>
  <si>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</si>
  <si>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</si>
  <si>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</si>
  <si>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</si>
  <si>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</si>
  <si>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</si>
  <si>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</si>
  <si>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</si>
  <si>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</si>
  <si>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</si>
  <si>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</si>
  <si>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</si>
  <si>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</si>
  <si>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</si>
  <si>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</si>
  <si>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</si>
  <si>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</si>
  <si>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</si>
  <si>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</si>
  <si>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</si>
  <si>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</si>
  <si>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</si>
  <si>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</si>
  <si>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</si>
  <si>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</si>
  <si>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</si>
  <si>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</si>
  <si>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</si>
  <si>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</si>
  <si>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</si>
  <si>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</si>
  <si>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</si>
  <si>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</si>
  <si>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</si>
  <si>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</si>
  <si>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</si>
  <si>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</si>
  <si>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</si>
  <si>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</si>
  <si>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</si>
  <si>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</si>
  <si>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</si>
  <si>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</si>
  <si>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</si>
  <si>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</si>
  <si>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</si>
  <si>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</si>
  <si>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</si>
  <si>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</si>
  <si>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</si>
  <si>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</si>
  <si>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</si>
  <si>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</si>
  <si>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</si>
  <si>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</si>
  <si>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</si>
  <si>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</si>
  <si>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</si>
  <si>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</si>
  <si>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</si>
  <si>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</si>
  <si>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</si>
  <si>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</si>
  <si>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</si>
  <si>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</si>
  <si>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</si>
  <si>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</si>
  <si>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</si>
  <si>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</si>
  <si>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</si>
  <si>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</si>
  <si>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</si>
  <si>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</si>
  <si>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</si>
  <si>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</si>
  <si>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</si>
  <si>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</si>
  <si>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</si>
  <si>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</si>
  <si>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</si>
  <si>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</si>
  <si>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</si>
  <si>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</si>
  <si>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</si>
  <si>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</si>
  <si>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</si>
  <si>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</si>
  <si>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</si>
  <si>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</si>
  <si>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</si>
  <si>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</si>
  <si>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</si>
  <si>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</si>
  <si>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</si>
  <si>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</si>
  <si>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</si>
  <si>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</si>
  <si>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</si>
  <si>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</si>
  <si>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</si>
  <si>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</si>
  <si>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</si>
  <si>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</si>
  <si>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</si>
  <si>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</si>
  <si>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</si>
  <si>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</si>
  <si>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</si>
  <si>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</si>
  <si>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</si>
  <si>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</si>
  <si>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</si>
  <si>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</si>
  <si>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</si>
  <si>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</si>
  <si>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</si>
  <si>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</si>
  <si>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</si>
  <si>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</si>
  <si>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</si>
  <si>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</si>
  <si>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</si>
  <si>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</si>
  <si>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</si>
  <si>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</si>
  <si>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</si>
  <si>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</si>
  <si>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</si>
  <si>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</si>
  <si>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</si>
  <si>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</si>
  <si>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</si>
  <si>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</si>
  <si>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</si>
  <si>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</si>
  <si>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</si>
  <si>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</si>
  <si>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</si>
  <si>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</si>
  <si>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</si>
  <si>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</si>
  <si>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</si>
  <si>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</si>
  <si>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</si>
  <si>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</si>
  <si>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</si>
  <si>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</si>
  <si>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</si>
  <si>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</si>
  <si>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</si>
  <si>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</si>
  <si>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</si>
  <si>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</si>
  <si>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</si>
  <si>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</si>
  <si>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</si>
  <si>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</si>
  <si>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</si>
  <si>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</si>
  <si>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</si>
  <si>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</si>
  <si>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</si>
  <si>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</si>
  <si>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</si>
  <si>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</si>
  <si>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</si>
  <si>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</si>
  <si>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</si>
  <si>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</si>
  <si>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</si>
  <si>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</si>
  <si>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</si>
  <si>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</si>
  <si>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</si>
  <si>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</si>
  <si>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</si>
  <si>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</si>
  <si>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</si>
  <si>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</si>
  <si>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</si>
  <si>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</si>
  <si>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</si>
  <si>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</si>
  <si>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</si>
  <si>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</si>
  <si>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</si>
  <si>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</si>
  <si>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</si>
  <si>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</si>
  <si>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</si>
  <si>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</si>
  <si>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</si>
  <si>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</si>
  <si>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</si>
  <si>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</si>
  <si>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</si>
  <si>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</si>
  <si>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</si>
  <si>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</si>
  <si>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</si>
  <si>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</si>
  <si>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</si>
  <si>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</si>
  <si>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</si>
  <si>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</si>
  <si>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</si>
  <si>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</si>
  <si>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</si>
  <si>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</si>
  <si>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</si>
  <si>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</si>
  <si>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</si>
  <si>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</si>
  <si>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</si>
  <si>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</si>
  <si>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</si>
  <si>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</si>
  <si>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</si>
  <si>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</si>
  <si>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</si>
  <si>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</si>
  <si>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</si>
  <si>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</si>
  <si>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</si>
  <si>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</si>
  <si>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</si>
  <si>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</si>
  <si>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</si>
  <si>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</si>
  <si>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</si>
  <si>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</si>
  <si>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</si>
  <si>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</si>
  <si>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</si>
  <si>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</si>
  <si>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</si>
  <si>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</si>
  <si>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</si>
  <si>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</si>
  <si>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</si>
  <si>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</si>
  <si>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</si>
  <si>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</si>
  <si>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</si>
  <si>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</si>
  <si>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</si>
  <si>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</si>
  <si>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</si>
  <si>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</si>
  <si>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</si>
  <si>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</si>
  <si>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</si>
  <si>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</si>
  <si>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</si>
  <si>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</si>
  <si>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</si>
  <si>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</si>
  <si>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</si>
  <si>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</si>
  <si>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</si>
  <si>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</si>
  <si>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</si>
  <si>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</si>
  <si>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</si>
  <si>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</si>
  <si>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</si>
  <si>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</si>
  <si>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</si>
  <si>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</si>
  <si>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</si>
  <si>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</si>
  <si>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</si>
  <si>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</si>
  <si>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</si>
  <si>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</si>
  <si>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</si>
  <si>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</si>
  <si>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</si>
  <si>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</si>
  <si>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</si>
  <si>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</si>
  <si>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</si>
  <si>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</si>
  <si>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</si>
  <si>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</si>
  <si>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</si>
  <si>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</si>
  <si>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</si>
  <si>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</si>
  <si>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</si>
  <si>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</si>
  <si>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</si>
  <si>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</si>
  <si>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</si>
  <si>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</si>
  <si>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</si>
  <si>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</si>
  <si>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</si>
  <si>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</si>
  <si>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</si>
  <si>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</si>
  <si>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</si>
  <si>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</si>
  <si>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</si>
  <si>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</si>
  <si>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</si>
  <si>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</si>
  <si>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</si>
  <si>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</si>
  <si>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</si>
  <si>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</si>
  <si>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</si>
  <si>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</si>
  <si>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</si>
  <si>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</si>
  <si>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</si>
  <si>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</si>
  <si>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</si>
  <si>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</si>
  <si>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</si>
  <si>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</si>
  <si>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</si>
  <si>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</si>
  <si>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</si>
  <si>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</si>
  <si>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</si>
  <si>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</si>
  <si>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</si>
  <si>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</si>
  <si>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</si>
  <si>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</si>
  <si>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</si>
  <si>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</si>
  <si>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</si>
  <si>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</si>
  <si>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</si>
  <si>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</si>
  <si>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</si>
  <si>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</si>
  <si>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</si>
  <si>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</si>
  <si>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</si>
  <si>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</si>
  <si>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</si>
  <si>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</si>
  <si>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</si>
  <si>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</si>
  <si>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</si>
  <si>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</si>
  <si>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</si>
  <si>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</si>
  <si>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</si>
  <si>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</si>
  <si>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</si>
  <si>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</si>
  <si>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</si>
  <si>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</si>
  <si>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</si>
  <si>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</si>
  <si>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</si>
  <si>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</si>
  <si>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</si>
  <si>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</si>
  <si>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</si>
  <si>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</si>
  <si>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</si>
  <si>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</si>
  <si>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</si>
  <si>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</si>
  <si>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</si>
  <si>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</si>
  <si>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</si>
  <si>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</si>
  <si>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</si>
  <si>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</si>
  <si>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</si>
  <si>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</si>
  <si>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</si>
  <si>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</si>
  <si>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</si>
  <si>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</si>
  <si>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</si>
  <si>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</si>
  <si>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</si>
  <si>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</si>
  <si>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</si>
  <si>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</si>
  <si>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</si>
  <si>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</si>
  <si>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</si>
  <si>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</si>
  <si>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</si>
  <si>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</si>
  <si>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</si>
  <si>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</si>
  <si>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</si>
  <si>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</si>
  <si>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</si>
  <si>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</si>
  <si>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</si>
  <si>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</si>
  <si>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</si>
  <si>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</si>
  <si>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</si>
  <si>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</si>
  <si>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</si>
  <si>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</si>
  <si>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</si>
  <si>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</si>
  <si>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</si>
  <si>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</si>
  <si>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</si>
  <si>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</si>
  <si>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</si>
  <si>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</si>
  <si>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</si>
  <si>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</si>
  <si>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</si>
  <si>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</si>
  <si>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</si>
  <si>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</si>
  <si>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</si>
  <si>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</si>
  <si>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</si>
  <si>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</si>
  <si>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</si>
  <si>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</si>
  <si>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</si>
  <si>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</si>
  <si>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</si>
  <si>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</si>
  <si>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</si>
  <si>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</si>
  <si>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</si>
  <si>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</si>
  <si>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</si>
  <si>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</si>
  <si>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</si>
  <si>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</si>
  <si>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</si>
  <si>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</si>
  <si>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</si>
  <si>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</si>
  <si>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</si>
  <si>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</si>
  <si>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</si>
  <si>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</si>
  <si>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</si>
  <si>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</si>
  <si>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</si>
  <si>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</si>
  <si>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</si>
  <si>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</si>
  <si>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</si>
  <si>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</si>
  <si>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</si>
  <si>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</si>
  <si>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</si>
  <si>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</si>
  <si>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</si>
  <si>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</si>
  <si>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</si>
  <si>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</si>
  <si>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</si>
  <si>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</si>
  <si>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</si>
  <si>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</si>
  <si>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</si>
  <si>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</si>
  <si>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</si>
  <si>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</si>
  <si>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</si>
  <si>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</si>
  <si>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</si>
  <si>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</si>
  <si>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</si>
  <si>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</si>
  <si>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</si>
  <si>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</si>
  <si>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</si>
  <si>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</si>
  <si>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</si>
  <si>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</si>
  <si>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</si>
  <si>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</si>
  <si>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</si>
  <si>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</si>
  <si>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</si>
  <si>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</si>
  <si>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</si>
  <si>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</si>
  <si>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</si>
  <si>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</si>
  <si>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</si>
  <si>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</si>
  <si>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</si>
  <si>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</si>
  <si>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</si>
  <si>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</si>
  <si>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</si>
  <si>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</si>
  <si>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</si>
  <si>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</si>
  <si>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</si>
  <si>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</si>
  <si>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</si>
  <si>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</si>
  <si>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</si>
  <si>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</si>
  <si>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</si>
  <si>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</si>
  <si>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</si>
  <si>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</si>
  <si>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</si>
  <si>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</si>
  <si>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</si>
  <si>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</si>
  <si>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</si>
  <si>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</si>
  <si>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</si>
  <si>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</si>
  <si>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</si>
  <si>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</si>
  <si>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</si>
  <si>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</si>
  <si>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</si>
  <si>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</si>
  <si>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</si>
  <si>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</si>
  <si>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</si>
  <si>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</si>
  <si>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</si>
  <si>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</si>
  <si>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</si>
  <si>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</si>
  <si>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</si>
  <si>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</si>
  <si>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</si>
  <si>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</si>
  <si>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</si>
  <si>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</si>
  <si>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</si>
  <si>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</si>
  <si>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</si>
  <si>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</si>
  <si>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</si>
  <si>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</si>
  <si>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</si>
  <si>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</si>
  <si>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</si>
  <si>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</si>
  <si>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</si>
  <si>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</si>
  <si>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</si>
  <si>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</si>
  <si>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</si>
  <si>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</si>
  <si>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</si>
  <si>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</si>
  <si>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</si>
  <si>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</si>
  <si>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</si>
  <si>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</si>
  <si>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</si>
  <si>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</si>
  <si>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</si>
  <si>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</si>
  <si>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</si>
  <si>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</si>
  <si>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</si>
  <si>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</si>
  <si>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</si>
  <si>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</si>
  <si>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</si>
  <si>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</si>
  <si>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</si>
  <si>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</si>
  <si>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</si>
  <si>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</si>
  <si>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</si>
  <si>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</si>
  <si>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</si>
  <si>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</si>
  <si>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</si>
  <si>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</si>
  <si>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</si>
  <si>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</si>
  <si>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</si>
  <si>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</si>
  <si>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</si>
  <si>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</si>
  <si>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</si>
  <si>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</si>
  <si>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</si>
  <si>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</si>
  <si>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</si>
  <si>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</si>
  <si>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</si>
  <si>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</si>
  <si>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</si>
  <si>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</si>
  <si>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</si>
  <si>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</si>
  <si>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</si>
  <si>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</si>
  <si>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</si>
  <si>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</si>
  <si>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</si>
  <si>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</si>
  <si>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</si>
  <si>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</si>
  <si>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</si>
  <si>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</si>
  <si>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</si>
  <si>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</si>
  <si>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</si>
  <si>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</si>
  <si>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</si>
  <si>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</si>
  <si>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</si>
  <si>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</si>
  <si>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</si>
  <si>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</si>
  <si>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</si>
  <si>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</si>
  <si>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</si>
  <si>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</si>
  <si>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</si>
  <si>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</si>
  <si>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</si>
  <si>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</si>
  <si>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</si>
  <si>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</si>
  <si>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</si>
  <si>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</si>
  <si>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</si>
  <si>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</si>
  <si>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</si>
  <si>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</si>
  <si>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</si>
  <si>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</si>
  <si>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</si>
  <si>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</si>
  <si>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</si>
  <si>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</si>
  <si>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</si>
  <si>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</si>
  <si>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</si>
  <si>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</si>
  <si>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</si>
  <si>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</si>
  <si>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</si>
  <si>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</si>
  <si>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</si>
  <si>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</si>
  <si>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</si>
  <si>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</si>
  <si>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</si>
  <si>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</si>
  <si>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</si>
  <si>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</si>
  <si>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</si>
  <si>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</si>
  <si>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</si>
  <si>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</si>
  <si>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</si>
  <si>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</si>
  <si>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</si>
  <si>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</si>
  <si>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</si>
  <si>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</si>
  <si>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</si>
  <si>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</si>
  <si>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</si>
  <si>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</si>
  <si>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</si>
  <si>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</si>
  <si>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</si>
  <si>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</si>
  <si>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</si>
  <si>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</si>
  <si>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</si>
  <si>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</si>
  <si>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</si>
  <si>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</si>
  <si>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</si>
  <si>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</si>
  <si>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</si>
  <si>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</si>
  <si>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</si>
  <si>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</si>
  <si>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</si>
  <si>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</si>
  <si>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</si>
  <si>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</si>
  <si>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</si>
  <si>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</si>
  <si>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</si>
  <si>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</si>
  <si>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</si>
  <si>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</si>
  <si>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</si>
  <si>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</si>
  <si>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</si>
  <si>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</si>
  <si>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</si>
  <si>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</si>
  <si>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</si>
  <si>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</si>
  <si>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</si>
  <si>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</si>
  <si>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</si>
  <si>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</si>
  <si>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</si>
  <si>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</si>
  <si>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</si>
  <si>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</si>
  <si>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</si>
  <si>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</si>
  <si>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</si>
  <si>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</si>
  <si>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</si>
  <si>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</si>
  <si>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</si>
  <si>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</si>
  <si>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</si>
  <si>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</si>
  <si>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</si>
  <si>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</si>
  <si>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</si>
  <si>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</si>
  <si>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</si>
  <si>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</si>
  <si>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</si>
  <si>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</si>
  <si>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</si>
  <si>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</si>
  <si>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</si>
  <si>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</si>
  <si>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</si>
  <si>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</si>
  <si>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</si>
  <si>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</si>
  <si>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</si>
  <si>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</si>
  <si>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</si>
  <si>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</si>
  <si>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</si>
  <si>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</si>
  <si>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</si>
  <si>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</si>
  <si>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</si>
  <si>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</si>
  <si>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</si>
  <si>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</si>
  <si>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</si>
  <si>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</si>
  <si>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</si>
  <si>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</si>
  <si>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</si>
  <si>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</si>
  <si>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</si>
  <si>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</si>
  <si>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</si>
  <si>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</si>
  <si>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</si>
  <si>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</si>
  <si>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</si>
  <si>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</si>
  <si>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</si>
  <si>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</si>
  <si>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</si>
  <si>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</si>
  <si>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</si>
  <si>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</si>
  <si>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</si>
  <si>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</si>
  <si>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</si>
  <si>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</si>
  <si>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</si>
  <si>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</si>
  <si>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</si>
  <si>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</si>
  <si>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</si>
  <si>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</si>
  <si>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</si>
  <si>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</si>
  <si>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</si>
  <si>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</si>
  <si>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</si>
  <si>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</si>
  <si>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</si>
  <si>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</si>
  <si>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</si>
  <si>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</si>
  <si>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</si>
  <si>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</si>
  <si>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</si>
  <si>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</si>
  <si>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</si>
  <si>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</si>
  <si>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</si>
  <si>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</si>
  <si>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</si>
  <si>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</si>
  <si>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</si>
  <si>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</si>
  <si>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</si>
  <si>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</si>
  <si>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</si>
  <si>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</si>
  <si>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</si>
  <si>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</si>
  <si>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</si>
  <si>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</si>
  <si>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</si>
  <si>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</si>
  <si>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</si>
  <si>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</si>
  <si>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</si>
  <si>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</si>
  <si>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</si>
  <si>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</si>
  <si>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</si>
  <si>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</si>
  <si>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</si>
  <si>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</si>
  <si>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</si>
  <si>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</si>
  <si>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</si>
  <si>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</si>
  <si>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</si>
  <si>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</si>
  <si>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</si>
  <si>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</si>
  <si>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</si>
  <si>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</si>
  <si>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</si>
  <si>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</si>
  <si>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</si>
  <si>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</si>
  <si>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</si>
  <si>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</si>
  <si>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</si>
  <si>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</si>
  <si>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</si>
  <si>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</si>
  <si>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</si>
  <si>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</si>
  <si>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</si>
  <si>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</si>
  <si>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</si>
  <si>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</si>
  <si>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</si>
  <si>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</si>
  <si>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</si>
  <si>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</si>
  <si>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</si>
  <si>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</si>
  <si>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</si>
  <si>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</si>
  <si>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</si>
  <si>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</si>
  <si>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</si>
  <si>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</si>
  <si>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</si>
  <si>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</si>
  <si>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</si>
  <si>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</si>
  <si>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</si>
  <si>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</si>
  <si>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</si>
  <si>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</si>
  <si>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</si>
  <si>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</si>
  <si>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</si>
  <si>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</si>
  <si>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</si>
  <si>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</si>
  <si>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</si>
  <si>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</si>
  <si>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</si>
  <si>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</si>
  <si>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</si>
  <si>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</si>
  <si>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</si>
  <si>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</si>
  <si>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</si>
  <si>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</si>
  <si>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</si>
  <si>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</si>
  <si>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</si>
  <si>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</si>
  <si>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</si>
  <si>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</si>
  <si>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</si>
  <si>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</si>
  <si>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</si>
  <si>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</si>
  <si>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</si>
  <si>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</si>
  <si>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</si>
  <si>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</si>
  <si>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</si>
  <si>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</si>
  <si>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</si>
  <si>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</si>
  <si>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</si>
  <si>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</si>
  <si>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</si>
  <si>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</si>
  <si>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</si>
  <si>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</si>
  <si>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</si>
  <si>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</si>
  <si>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</si>
  <si>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</si>
  <si>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</si>
  <si>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</si>
  <si>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</si>
  <si>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</si>
  <si>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</si>
  <si>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</si>
  <si>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</si>
  <si>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</si>
  <si>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</si>
  <si>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</si>
  <si>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</si>
  <si>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</si>
  <si>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</si>
  <si>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</si>
  <si>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</si>
  <si>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</si>
  <si>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</si>
  <si>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</si>
  <si>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</si>
  <si>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</si>
  <si>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</si>
  <si>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</si>
  <si>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</si>
  <si>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</si>
  <si>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</si>
  <si>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</si>
  <si>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</si>
  <si>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</si>
  <si>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</si>
  <si>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</si>
  <si>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</si>
  <si>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</si>
  <si>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</si>
  <si>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</si>
  <si>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</si>
  <si>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</si>
  <si>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</si>
  <si>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</si>
  <si>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</si>
  <si>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</si>
  <si>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</si>
  <si>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</si>
  <si>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</si>
  <si>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</si>
  <si>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</si>
  <si>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</si>
  <si>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</si>
  <si>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</si>
  <si>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</si>
  <si>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</si>
  <si>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</si>
  <si>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</si>
  <si>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</si>
  <si>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</si>
  <si>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</si>
  <si>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</si>
  <si>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</si>
  <si>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</si>
  <si>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</si>
  <si>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</si>
  <si>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</si>
  <si>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</si>
  <si>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</si>
  <si>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</si>
  <si>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</si>
  <si>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</si>
  <si>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</si>
  <si>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</si>
  <si>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</si>
  <si>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</si>
  <si>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</si>
  <si>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</si>
  <si>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</si>
  <si>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</si>
  <si>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</si>
  <si>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</si>
  <si>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</si>
  <si>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</si>
  <si>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</si>
  <si>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</si>
  <si>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</si>
  <si>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</si>
  <si>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</si>
  <si>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</si>
  <si>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</si>
  <si>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</si>
  <si>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</si>
  <si>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</si>
  <si>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</si>
  <si>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</si>
  <si>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</si>
  <si>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</si>
  <si>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</si>
  <si>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</si>
  <si>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</si>
  <si>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</si>
  <si>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</si>
  <si>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</si>
  <si>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</si>
  <si>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</si>
  <si>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</si>
  <si>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</si>
  <si>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</si>
  <si>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</si>
  <si>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</si>
  <si>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</si>
  <si>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</si>
  <si>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</si>
  <si>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</si>
  <si>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</si>
  <si>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</si>
  <si>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</si>
  <si>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</si>
  <si>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</si>
  <si>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</si>
  <si>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</si>
  <si>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</si>
  <si>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</si>
  <si>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</si>
  <si>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</si>
  <si>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</si>
  <si>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</si>
  <si>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</si>
  <si>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</si>
  <si>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</si>
  <si>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</si>
  <si>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</si>
  <si>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</si>
  <si>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</si>
  <si>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</si>
  <si>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</si>
  <si>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</si>
  <si>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</si>
  <si>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</si>
  <si>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</si>
  <si>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</si>
  <si>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</si>
  <si>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</si>
  <si>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</si>
  <si>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</si>
  <si>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</si>
  <si>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</si>
  <si>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</si>
  <si>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</si>
  <si>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</si>
  <si>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</si>
  <si>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</si>
  <si>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</si>
  <si>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</si>
  <si>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</si>
  <si>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</si>
  <si>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</si>
  <si>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</si>
  <si>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</si>
  <si>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</si>
  <si>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</si>
  <si>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</si>
  <si>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</si>
  <si>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</si>
  <si>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</si>
  <si>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</si>
  <si>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</si>
  <si>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</si>
  <si>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</si>
  <si>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</si>
  <si>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</si>
  <si>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</si>
  <si>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</si>
  <si>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</si>
  <si>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</si>
  <si>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</si>
  <si>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</si>
  <si>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</si>
  <si>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</si>
  <si>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</si>
  <si>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</si>
  <si>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</si>
  <si>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</si>
  <si>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</si>
  <si>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</si>
  <si>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</si>
  <si>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</si>
  <si>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</si>
  <si>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</si>
  <si>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</si>
  <si>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</si>
  <si>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</si>
  <si>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</si>
  <si>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</si>
  <si>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</si>
  <si>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</si>
  <si>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</si>
  <si>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</si>
  <si>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</si>
  <si>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</si>
  <si>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</si>
  <si>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</si>
  <si>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</si>
  <si>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</si>
  <si>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</si>
  <si>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</si>
  <si>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</si>
  <si>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</si>
  <si>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</si>
  <si>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</si>
  <si>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</si>
  <si>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</si>
  <si>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</si>
  <si>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</si>
  <si>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</si>
  <si>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</si>
  <si>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</si>
  <si>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</si>
  <si>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</si>
  <si>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</si>
  <si>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</si>
  <si>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</si>
  <si>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</si>
  <si>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</si>
  <si>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</si>
  <si>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</si>
  <si>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</si>
  <si>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</si>
  <si>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</si>
  <si>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</si>
  <si>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</si>
  <si>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</si>
  <si>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</si>
  <si>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</si>
  <si>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</si>
  <si>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</si>
  <si>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</si>
  <si>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</si>
  <si>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</si>
  <si>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</si>
  <si>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</si>
  <si>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</si>
  <si>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</si>
  <si>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</si>
  <si>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</si>
  <si>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</si>
  <si>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</si>
  <si>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</si>
  <si>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</si>
  <si>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</si>
  <si>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</si>
  <si>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</si>
  <si>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</si>
  <si>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</si>
  <si>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</si>
  <si>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</si>
  <si>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</si>
  <si>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</si>
  <si>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</si>
  <si>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</si>
  <si>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</si>
  <si>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</si>
  <si>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</si>
  <si>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</si>
  <si>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</si>
  <si>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</si>
  <si>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</si>
  <si>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</si>
  <si>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</si>
  <si>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</si>
  <si>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</si>
  <si>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</si>
  <si>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</si>
  <si>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</si>
  <si>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</si>
  <si>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</si>
  <si>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</si>
  <si>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</si>
  <si>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</si>
  <si>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</si>
  <si>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</si>
  <si>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</si>
  <si>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</si>
  <si>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</si>
  <si>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</si>
  <si>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</si>
  <si>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</si>
  <si>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</si>
  <si>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</si>
  <si>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</si>
  <si>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</si>
  <si>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</si>
  <si>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</si>
  <si>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</si>
  <si>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</si>
  <si>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</si>
  <si>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</si>
  <si>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</si>
  <si>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</si>
  <si>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</si>
  <si>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</si>
  <si>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</si>
  <si>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</si>
  <si>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</si>
  <si>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</si>
  <si>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</si>
  <si>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</si>
  <si>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</si>
  <si>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</si>
  <si>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</si>
  <si>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</si>
  <si>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</si>
  <si>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</si>
  <si>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</si>
  <si>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</si>
  <si>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</si>
  <si>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</si>
  <si>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</si>
  <si>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</si>
  <si>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</si>
  <si>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</si>
  <si>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</si>
  <si>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</si>
  <si>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</si>
  <si>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</si>
  <si>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</si>
  <si>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</si>
  <si>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</si>
  <si>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</si>
  <si>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</si>
  <si>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</si>
  <si>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</si>
  <si>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</si>
  <si>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</si>
  <si>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</si>
  <si>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</si>
  <si>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</si>
  <si>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</si>
  <si>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</si>
  <si>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</si>
  <si>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</si>
  <si>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</si>
  <si>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</si>
  <si>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</si>
  <si>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</si>
  <si>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</si>
  <si>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</si>
  <si>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</si>
  <si>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</si>
  <si>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</si>
  <si>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</si>
  <si>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</si>
  <si>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</si>
  <si>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</si>
  <si>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</si>
  <si>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</si>
  <si>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</si>
  <si>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</si>
  <si>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</si>
  <si>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</si>
  <si>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</si>
  <si>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</si>
  <si>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</si>
  <si>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</si>
  <si>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</si>
  <si>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</si>
  <si>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</si>
  <si>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</si>
  <si>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</si>
  <si>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</si>
  <si>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</si>
  <si>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</si>
  <si>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</si>
  <si>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</si>
  <si>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</si>
  <si>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</si>
  <si>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</si>
  <si>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</si>
  <si>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</si>
  <si>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</si>
  <si>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</si>
  <si>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</si>
  <si>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</si>
  <si>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</si>
  <si>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</si>
  <si>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</si>
  <si>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</si>
  <si>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</si>
  <si>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</si>
  <si>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</si>
  <si>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</si>
  <si>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</si>
  <si>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</si>
  <si>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</si>
  <si>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</si>
  <si>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</si>
  <si>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</si>
  <si>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</si>
  <si>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</si>
  <si>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</si>
  <si>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</si>
  <si>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</si>
  <si>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</si>
  <si>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</si>
  <si>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</si>
  <si>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</si>
  <si>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</si>
  <si>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</si>
  <si>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</si>
  <si>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</si>
  <si>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</si>
  <si>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</si>
  <si>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</si>
  <si>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</si>
  <si>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</si>
  <si>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</si>
  <si>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</si>
  <si>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</si>
  <si>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</si>
  <si>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</si>
  <si>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</si>
  <si>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</si>
  <si>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</si>
  <si>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</si>
  <si>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</si>
  <si>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</si>
  <si>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</si>
  <si>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</si>
  <si>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</si>
  <si>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</si>
  <si>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</si>
  <si>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</si>
  <si>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</si>
  <si>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</si>
  <si>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</si>
  <si>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</si>
  <si>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</si>
  <si>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</si>
  <si>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</si>
  <si>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</si>
  <si>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</si>
  <si>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</si>
  <si>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</si>
  <si>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</si>
  <si>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</si>
  <si>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</si>
  <si>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</si>
  <si>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</si>
  <si>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</si>
  <si>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</si>
  <si>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</si>
  <si>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</si>
  <si>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</si>
  <si>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</si>
  <si>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</si>
  <si>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</si>
  <si>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</si>
  <si>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</si>
  <si>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</si>
  <si>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</si>
  <si>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</si>
  <si>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</si>
  <si>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</si>
  <si>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</si>
  <si>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</si>
  <si>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</si>
  <si>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</si>
  <si>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</si>
  <si>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</si>
  <si>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</si>
  <si>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</si>
  <si>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</si>
  <si>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</si>
  <si>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</si>
  <si>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</si>
  <si>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</si>
  <si>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</si>
  <si>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</si>
  <si>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</si>
  <si>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</si>
  <si>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</si>
  <si>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</si>
  <si>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</si>
  <si>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</si>
  <si>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</si>
  <si>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</si>
  <si>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</si>
  <si>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</si>
  <si>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</si>
  <si>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</si>
  <si>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</si>
  <si>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</si>
  <si>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</si>
  <si>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</si>
  <si>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</si>
  <si>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</si>
  <si>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</si>
  <si>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</si>
  <si>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</si>
  <si>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</si>
  <si>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</si>
  <si>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</si>
  <si>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</si>
  <si>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</si>
  <si>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</si>
  <si>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</si>
  <si>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</si>
  <si>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</si>
  <si>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</si>
  <si>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</si>
  <si>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</si>
  <si>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</si>
  <si>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</si>
  <si>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</si>
  <si>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</si>
  <si>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</si>
  <si>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</si>
  <si>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</si>
  <si>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</si>
  <si>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</si>
  <si>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</si>
  <si>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</si>
  <si>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</si>
  <si>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</si>
  <si>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</si>
  <si>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</si>
  <si>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</si>
  <si>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</si>
  <si>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</si>
  <si>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</si>
  <si>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</si>
  <si>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</si>
  <si>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</si>
  <si>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</si>
  <si>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</si>
  <si>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</si>
  <si>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</si>
  <si>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</si>
  <si>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</si>
  <si>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</si>
  <si>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</si>
  <si>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</si>
  <si>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</si>
  <si>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</si>
  <si>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</si>
  <si>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</si>
  <si>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</si>
  <si>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</si>
  <si>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</si>
  <si>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</si>
  <si>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</si>
  <si>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</si>
  <si>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</si>
  <si>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</si>
  <si>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</si>
  <si>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</si>
  <si>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</si>
  <si>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</si>
  <si>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</si>
  <si>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</si>
  <si>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</si>
  <si>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</si>
  <si>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</si>
  <si>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</si>
  <si>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</si>
  <si>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</si>
  <si>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</si>
  <si>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</si>
  <si>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</si>
  <si>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</si>
  <si>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</si>
  <si>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</si>
  <si>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</si>
  <si>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</si>
  <si>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</si>
  <si>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</si>
  <si>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</si>
  <si>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</si>
  <si>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</si>
  <si>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</si>
  <si>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</si>
  <si>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</si>
  <si>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</si>
  <si>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</si>
  <si>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</si>
  <si>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</si>
  <si>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</si>
  <si>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</si>
  <si>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</si>
  <si>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</si>
  <si>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</si>
  <si>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</si>
  <si>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</si>
  <si>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</si>
  <si>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</si>
  <si>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</si>
  <si>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</si>
  <si>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</si>
  <si>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</si>
  <si>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</si>
  <si>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</si>
  <si>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</si>
  <si>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</si>
  <si>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</si>
  <si>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</si>
  <si>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</si>
  <si>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</si>
  <si>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</si>
  <si>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</si>
  <si>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</si>
  <si>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</si>
  <si>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</si>
  <si>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</si>
  <si>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</si>
  <si>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</si>
  <si>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</si>
  <si>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</si>
  <si>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</si>
  <si>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</si>
  <si>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</si>
  <si>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</si>
  <si>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</si>
  <si>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</si>
  <si>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</si>
  <si>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</si>
  <si>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</si>
  <si>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</si>
  <si>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</si>
  <si>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</si>
  <si>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</si>
  <si>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</si>
  <si>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</si>
  <si>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</si>
  <si>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</si>
  <si>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</si>
  <si>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</si>
  <si>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</si>
  <si>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</si>
  <si>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</si>
  <si>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</si>
  <si>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</si>
  <si>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</si>
  <si>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</si>
  <si>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</si>
  <si>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</si>
  <si>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</si>
  <si>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</si>
  <si>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</si>
  <si>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</si>
  <si>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</si>
  <si>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</si>
  <si>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</si>
  <si>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</si>
  <si>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</si>
  <si>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</si>
  <si>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</si>
  <si>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</si>
  <si>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</si>
  <si>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</si>
  <si>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</si>
  <si>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</si>
  <si>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</si>
  <si>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</si>
  <si>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</si>
  <si>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</si>
  <si>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</si>
  <si>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</si>
  <si>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</si>
  <si>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</si>
  <si>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</si>
  <si>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</si>
  <si>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</si>
  <si>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</si>
  <si>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</si>
  <si>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</si>
  <si>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</si>
  <si>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</si>
  <si>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</si>
  <si>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</si>
  <si>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</si>
  <si>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</si>
  <si>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</si>
  <si>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</si>
  <si>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</si>
  <si>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</si>
  <si>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</si>
  <si>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</si>
  <si>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</si>
  <si>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</si>
  <si>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</si>
  <si>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</si>
  <si>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</si>
  <si>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</si>
  <si>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</si>
  <si>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</si>
  <si>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</si>
  <si>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</si>
  <si>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</si>
  <si>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</si>
  <si>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</si>
  <si>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</si>
  <si>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</si>
  <si>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</si>
  <si>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</si>
  <si>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</si>
  <si>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</si>
  <si>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</si>
  <si>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</si>
  <si>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</si>
  <si>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</si>
  <si>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</si>
  <si>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</si>
  <si>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</si>
  <si>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</si>
  <si>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</si>
  <si>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</si>
  <si>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</si>
  <si>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</si>
  <si>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</si>
  <si>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</si>
  <si>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</si>
  <si>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</si>
  <si>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</si>
  <si>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</si>
  <si>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</si>
  <si>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</si>
  <si>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</si>
  <si>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</si>
  <si>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</si>
  <si>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</si>
  <si>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</si>
  <si>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</si>
  <si>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</si>
  <si>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</si>
  <si>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</si>
  <si>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</si>
  <si>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</si>
  <si>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</si>
  <si>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</si>
  <si>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</si>
  <si>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</si>
  <si>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</si>
  <si>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</si>
  <si>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</si>
  <si>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</si>
  <si>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</si>
  <si>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</si>
  <si>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</si>
  <si>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</si>
  <si>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</si>
  <si>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</si>
  <si>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</si>
  <si>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</si>
  <si>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</si>
  <si>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</si>
  <si>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</si>
  <si>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</si>
  <si>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</si>
  <si>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</si>
  <si>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</si>
  <si>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</si>
  <si>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</si>
  <si>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</si>
  <si>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</si>
  <si>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</si>
  <si>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</si>
  <si>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</si>
  <si>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</si>
  <si>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</si>
  <si>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</si>
  <si>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</si>
  <si>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</si>
  <si>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</si>
  <si>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</si>
  <si>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</si>
  <si>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</si>
  <si>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</si>
  <si>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</si>
  <si>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</si>
  <si>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</si>
  <si>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</si>
  <si>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</si>
  <si>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</si>
  <si>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</si>
  <si>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</si>
  <si>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</si>
  <si>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</si>
  <si>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</si>
  <si>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</si>
  <si>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</si>
  <si>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</si>
  <si>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</si>
  <si>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</si>
  <si>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</si>
  <si>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</si>
  <si>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</si>
  <si>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</si>
  <si>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</si>
  <si>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</si>
  <si>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</si>
  <si>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</si>
  <si>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</si>
  <si>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</si>
  <si>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</si>
  <si>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</si>
  <si>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</si>
  <si>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</si>
  <si>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</si>
  <si>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</si>
  <si>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</si>
  <si>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</si>
  <si>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</si>
  <si>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</si>
  <si>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</si>
  <si>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</si>
  <si>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</si>
  <si>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</si>
  <si>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</si>
  <si>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</si>
  <si>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</si>
  <si>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</si>
  <si>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</si>
  <si>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</si>
  <si>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</si>
  <si>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</si>
  <si>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</si>
  <si>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</si>
  <si>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</si>
  <si>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</si>
  <si>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</si>
  <si>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</si>
  <si>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</si>
  <si>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</si>
  <si>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</si>
  <si>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</si>
  <si>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</si>
  <si>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</si>
  <si>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</si>
  <si>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</si>
  <si>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</si>
  <si>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</si>
  <si>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</si>
  <si>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</si>
  <si>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</si>
  <si>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</si>
  <si>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</si>
  <si>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</si>
  <si>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</si>
  <si>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</si>
  <si>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</si>
  <si>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</si>
  <si>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</si>
  <si>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</si>
  <si>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</si>
  <si>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</si>
  <si>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</si>
  <si>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</si>
  <si>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</si>
  <si>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</si>
  <si>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</si>
  <si>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</si>
  <si>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</si>
  <si>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</si>
  <si>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</si>
  <si>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</si>
  <si>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</si>
  <si>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</si>
  <si>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</si>
  <si>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</si>
  <si>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</si>
  <si>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</si>
  <si>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</si>
  <si>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</si>
  <si>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</si>
  <si>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</si>
  <si>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</si>
  <si>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</si>
  <si>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</si>
  <si>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</si>
  <si>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</si>
  <si>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</si>
  <si>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</si>
  <si>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</si>
  <si>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</si>
  <si>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</si>
  <si>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</si>
  <si>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</si>
  <si>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</si>
  <si>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</si>
  <si>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</si>
  <si>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</si>
  <si>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</si>
  <si>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</si>
  <si>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</si>
  <si>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</si>
  <si>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</si>
  <si>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</si>
  <si>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</si>
  <si>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</si>
  <si>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</si>
  <si>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</si>
  <si>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</si>
  <si>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</si>
  <si>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</si>
  <si>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</si>
  <si>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</si>
  <si>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</si>
  <si>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</si>
  <si>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</si>
  <si>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</si>
  <si>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</si>
  <si>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</si>
  <si>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</si>
  <si>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</si>
  <si>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</si>
  <si>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</si>
  <si>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</si>
  <si>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</si>
  <si>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</si>
  <si>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</si>
  <si>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</si>
  <si>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</si>
  <si>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</si>
  <si>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</si>
  <si>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</si>
  <si>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</si>
  <si>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</si>
  <si>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</si>
  <si>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</si>
  <si>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</si>
  <si>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</si>
  <si>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</si>
  <si>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</si>
  <si>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</si>
  <si>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</si>
  <si>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</si>
  <si>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</si>
  <si>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</si>
  <si>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</si>
  <si>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</si>
  <si>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</si>
  <si>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</si>
  <si>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</si>
  <si>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</si>
  <si>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</si>
  <si>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</si>
  <si>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</si>
  <si>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</si>
  <si>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</si>
  <si>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</si>
  <si>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</si>
  <si>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</si>
  <si>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</si>
  <si>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</si>
  <si>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</si>
  <si>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</si>
  <si>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</si>
  <si>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</si>
  <si>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</si>
  <si>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</si>
  <si>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</si>
  <si>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</si>
  <si>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</si>
  <si>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</si>
  <si>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</si>
  <si>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</si>
  <si>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</si>
  <si>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</si>
  <si>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</si>
  <si>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</si>
  <si>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</si>
  <si>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</si>
  <si>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</si>
  <si>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</si>
  <si>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</si>
  <si>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</si>
  <si>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</si>
  <si>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</si>
  <si>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</si>
  <si>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</si>
  <si>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</si>
  <si>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</si>
  <si>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</si>
  <si>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</si>
  <si>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</si>
  <si>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</si>
  <si>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</si>
  <si>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</si>
  <si>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</si>
  <si>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</si>
  <si>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</si>
  <si>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</si>
  <si>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</si>
  <si>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</si>
  <si>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</si>
  <si>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</si>
  <si>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</si>
  <si>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</si>
  <si>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</si>
  <si>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</si>
  <si>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</si>
  <si>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</si>
  <si>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</si>
  <si>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</si>
  <si>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</si>
  <si>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</si>
  <si>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</si>
  <si>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</si>
  <si>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</si>
  <si>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</si>
  <si>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</si>
  <si>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</si>
  <si>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</si>
  <si>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</si>
  <si>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</si>
  <si>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</si>
  <si>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</si>
  <si>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</si>
  <si>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</si>
  <si>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</si>
  <si>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</si>
  <si>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</si>
  <si>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</si>
  <si>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</si>
  <si>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</si>
  <si>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</si>
  <si>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</si>
  <si>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</si>
  <si>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</si>
  <si>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</si>
  <si>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</si>
  <si>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</si>
  <si>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</si>
  <si>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</si>
  <si>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</si>
  <si>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</si>
  <si>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</si>
  <si>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</si>
  <si>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</si>
  <si>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</si>
  <si>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</si>
  <si>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</si>
  <si>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</si>
  <si>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</si>
  <si>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</si>
  <si>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</si>
  <si>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</si>
  <si>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</si>
  <si>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</si>
  <si>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</si>
  <si>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</si>
  <si>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</si>
  <si>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</si>
  <si>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</si>
  <si>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</si>
  <si>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</si>
  <si>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</si>
  <si>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</si>
  <si>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</si>
  <si>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</si>
  <si>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</si>
  <si>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</si>
  <si>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</si>
  <si>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</si>
  <si>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</si>
  <si>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</si>
  <si>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</si>
  <si>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</si>
  <si>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</si>
  <si>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</si>
  <si>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</si>
  <si>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</si>
  <si>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</si>
  <si>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</si>
  <si>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</si>
  <si>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</si>
  <si>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</si>
  <si>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</si>
  <si>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</si>
  <si>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</si>
  <si>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</si>
  <si>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</si>
  <si>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</si>
  <si>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</si>
  <si>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</si>
  <si>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</si>
  <si>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</si>
  <si>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</si>
  <si>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</si>
  <si>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</si>
  <si>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</si>
  <si>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</si>
  <si>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</si>
  <si>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</si>
  <si>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</si>
  <si>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</si>
  <si>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</si>
  <si>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</si>
  <si>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</si>
  <si>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</si>
  <si>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</si>
  <si>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</si>
  <si>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</si>
  <si>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</si>
  <si>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</si>
  <si>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</si>
  <si>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</si>
  <si>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</si>
  <si>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</si>
  <si>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</si>
  <si>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</si>
  <si>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</si>
  <si>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</si>
  <si>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</si>
  <si>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</si>
  <si>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</si>
  <si>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</si>
  <si>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</si>
  <si>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</si>
  <si>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</si>
  <si>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</si>
  <si>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</si>
  <si>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</si>
  <si>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</si>
  <si>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</si>
  <si>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</si>
  <si>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</si>
  <si>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</si>
  <si>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</si>
  <si>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</si>
  <si>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</si>
  <si>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</si>
  <si>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</si>
  <si>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</si>
  <si>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</si>
  <si>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</si>
  <si>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</si>
  <si>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</si>
  <si>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</si>
  <si>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</si>
  <si>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</si>
  <si>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</si>
  <si>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</si>
  <si>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</si>
  <si>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</si>
  <si>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</si>
  <si>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</si>
  <si>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</si>
  <si>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</si>
  <si>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</si>
  <si>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</si>
  <si>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</si>
  <si>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</si>
  <si>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</si>
  <si>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</si>
  <si>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</si>
  <si>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</si>
  <si>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</si>
  <si>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</si>
  <si>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</si>
  <si>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</si>
  <si>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</si>
  <si>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</si>
  <si>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</si>
  <si>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</si>
  <si>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</si>
  <si>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</si>
  <si>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</si>
  <si>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</si>
  <si>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</si>
  <si>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</si>
  <si>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</si>
  <si>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</si>
  <si>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</si>
  <si>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</si>
  <si>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</si>
  <si>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</si>
  <si>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</si>
  <si>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</si>
  <si>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</si>
  <si>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</si>
  <si>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</si>
  <si>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</si>
  <si>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</si>
  <si>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</si>
  <si>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</si>
  <si>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</si>
  <si>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</si>
  <si>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</si>
  <si>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</si>
  <si>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</si>
  <si>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</si>
  <si>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</si>
  <si>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</si>
  <si>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</si>
  <si>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</si>
  <si>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</si>
  <si>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</si>
  <si>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</si>
  <si>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</si>
  <si>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</si>
  <si>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</si>
  <si>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</si>
  <si>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</si>
  <si>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</si>
  <si>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</si>
  <si>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</si>
  <si>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</si>
  <si>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</si>
  <si>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</si>
  <si>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</si>
  <si>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</si>
  <si>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</si>
  <si>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</si>
  <si>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</si>
  <si>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</si>
  <si>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</si>
  <si>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</si>
  <si>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</si>
  <si>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</si>
  <si>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</si>
  <si>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</si>
  <si>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</si>
  <si>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</si>
  <si>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</si>
  <si>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</si>
  <si>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</si>
  <si>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</si>
  <si>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</si>
  <si>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</si>
  <si>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</si>
  <si>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</si>
  <si>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</si>
  <si>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</si>
  <si>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</si>
  <si>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</si>
  <si>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</si>
  <si>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</si>
  <si>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</si>
  <si>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</si>
  <si>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</si>
  <si>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</si>
  <si>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</si>
  <si>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</si>
  <si>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</si>
  <si>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</si>
  <si>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</si>
  <si>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</si>
  <si>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</si>
  <si>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</si>
  <si>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</si>
  <si>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</si>
  <si>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</si>
  <si>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</si>
  <si>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</si>
  <si>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</si>
  <si>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</si>
  <si>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</si>
  <si>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</si>
  <si>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</si>
  <si>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</si>
  <si>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</si>
  <si>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</si>
  <si>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</si>
  <si>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</si>
  <si>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</si>
  <si>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</si>
  <si>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</si>
  <si>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</si>
  <si>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</si>
  <si>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</si>
  <si>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</si>
  <si>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</si>
  <si>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</si>
  <si>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</si>
  <si>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</si>
  <si>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</si>
  <si>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</si>
  <si>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</si>
  <si>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</si>
  <si>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</si>
  <si>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</si>
  <si>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</si>
  <si>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</si>
  <si>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</si>
  <si>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</si>
  <si>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</si>
  <si>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</si>
  <si>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</si>
  <si>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</si>
  <si>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</si>
  <si>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</si>
  <si>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</si>
  <si>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</si>
  <si>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</si>
  <si>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</si>
  <si>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</si>
  <si>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</si>
  <si>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</si>
  <si>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</si>
  <si>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</si>
  <si>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</si>
  <si>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</si>
  <si>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</si>
  <si>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</si>
  <si>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</si>
  <si>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</si>
  <si>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</si>
  <si>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</si>
  <si>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</si>
  <si>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</si>
  <si>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</si>
  <si>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</si>
  <si>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</si>
  <si>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</si>
  <si>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</si>
  <si>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</si>
  <si>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</si>
  <si>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</si>
  <si>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</si>
  <si>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</si>
  <si>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</si>
  <si>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</si>
  <si>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</si>
  <si>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</si>
  <si>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</si>
  <si>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</si>
  <si>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</si>
  <si>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</si>
  <si>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</si>
  <si>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</si>
  <si>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</si>
  <si>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</si>
  <si>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</si>
  <si>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</si>
  <si>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</si>
  <si>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</si>
  <si>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</si>
  <si>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</si>
  <si>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</si>
  <si>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</si>
  <si>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</si>
  <si>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</si>
  <si>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</si>
  <si>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</si>
  <si>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</si>
  <si>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</si>
  <si>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</si>
  <si>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</si>
  <si>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</si>
  <si>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</si>
  <si>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</si>
  <si>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</si>
  <si>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</si>
  <si>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</si>
  <si>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</si>
  <si>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</si>
  <si>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</si>
  <si>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</si>
  <si>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</si>
  <si>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</si>
  <si>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</si>
  <si>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</si>
  <si>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</si>
  <si>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</si>
  <si>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</si>
  <si>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</si>
  <si>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</si>
  <si>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</si>
  <si>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</si>
  <si>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</si>
  <si>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</si>
  <si>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</si>
  <si>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</si>
  <si>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</si>
  <si>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</si>
  <si>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</si>
  <si>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</si>
  <si>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</si>
  <si>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</si>
  <si>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</si>
  <si>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</si>
  <si>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</si>
  <si>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</si>
  <si>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</si>
  <si>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</si>
  <si>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</si>
  <si>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</si>
  <si>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</si>
  <si>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</si>
  <si>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</si>
  <si>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</si>
  <si>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</si>
  <si>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</si>
  <si>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</si>
  <si>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</si>
  <si>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</si>
  <si>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</si>
  <si>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</si>
  <si>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</si>
  <si>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</si>
  <si>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</si>
  <si>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</si>
  <si>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</si>
  <si>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</si>
  <si>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</si>
  <si>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</si>
  <si>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</si>
  <si>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</si>
  <si>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</si>
  <si>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</si>
  <si>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</si>
  <si>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</si>
  <si>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</si>
  <si>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</si>
  <si>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</si>
  <si>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</si>
  <si>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</si>
  <si>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</si>
  <si>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</si>
  <si>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</si>
  <si>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</si>
  <si>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</si>
  <si>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</si>
  <si>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</si>
  <si>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</si>
  <si>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</si>
  <si>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</si>
  <si>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</si>
  <si>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</si>
  <si>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</si>
  <si>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</si>
  <si>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</si>
  <si>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</si>
  <si>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</si>
  <si>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</si>
  <si>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</si>
  <si>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</si>
  <si>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</si>
  <si>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</si>
  <si>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</si>
  <si>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</si>
  <si>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</si>
  <si>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</si>
  <si>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</si>
  <si>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</si>
  <si>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</si>
  <si>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</si>
  <si>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</si>
  <si>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</si>
  <si>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</si>
  <si>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</si>
  <si>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</si>
  <si>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</si>
  <si>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</si>
  <si>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</si>
  <si>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</si>
  <si>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</si>
  <si>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</si>
  <si>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</si>
  <si>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</si>
  <si>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</si>
  <si>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</si>
  <si>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</si>
  <si>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</si>
  <si>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</si>
  <si>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</si>
  <si>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</si>
  <si>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</si>
  <si>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</si>
  <si>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</si>
  <si>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</si>
  <si>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</si>
  <si>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</si>
  <si>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</si>
  <si>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</si>
  <si>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</si>
  <si>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</si>
  <si>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</si>
  <si>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</si>
  <si>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</si>
  <si>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</si>
  <si>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</si>
  <si>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</si>
  <si>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</si>
  <si>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</si>
  <si>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</si>
  <si>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</si>
  <si>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</si>
  <si>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</si>
  <si>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</si>
  <si>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</si>
  <si>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</si>
  <si>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</si>
  <si>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</si>
  <si>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</si>
  <si>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</si>
  <si>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</si>
  <si>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</si>
  <si>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</si>
  <si>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</si>
  <si>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</si>
  <si>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</si>
  <si>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</si>
  <si>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</si>
  <si>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</si>
  <si>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</si>
  <si>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</si>
  <si>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</si>
  <si>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</si>
  <si>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</si>
  <si>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</si>
  <si>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</si>
  <si>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</si>
  <si>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</si>
  <si>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</si>
  <si>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</si>
  <si>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</si>
  <si>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</si>
  <si>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</si>
  <si>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</si>
  <si>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</si>
  <si>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</si>
  <si>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</si>
  <si>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</si>
  <si>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</si>
  <si>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</si>
  <si>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</si>
  <si>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</si>
  <si>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</si>
  <si>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</si>
  <si>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</si>
  <si>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</si>
  <si>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</si>
  <si>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</si>
  <si>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</si>
  <si>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</si>
  <si>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</si>
  <si>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</si>
  <si>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</si>
  <si>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</si>
  <si>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</si>
  <si>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</si>
  <si>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</si>
  <si>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</si>
  <si>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</si>
  <si>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</si>
  <si>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</si>
  <si>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</si>
  <si>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</si>
  <si>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</si>
  <si>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</si>
  <si>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</si>
  <si>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</si>
  <si>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</si>
  <si>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</si>
  <si>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</si>
  <si>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</si>
  <si>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</si>
  <si>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</si>
  <si>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</si>
  <si>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</si>
  <si>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</si>
  <si>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</si>
  <si>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</si>
  <si>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</si>
  <si>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</si>
  <si>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</si>
  <si>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</si>
  <si>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</si>
  <si>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</si>
  <si>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</si>
  <si>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</si>
  <si>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</si>
  <si>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</si>
  <si>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</si>
  <si>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</si>
  <si>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</si>
  <si>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</si>
  <si>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</si>
  <si>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</si>
  <si>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</si>
  <si>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</si>
  <si>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</si>
  <si>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</si>
  <si>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</si>
  <si>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</si>
  <si>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</si>
  <si>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</si>
  <si>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</si>
  <si>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</si>
  <si>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</si>
  <si>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</si>
  <si>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</si>
  <si>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</si>
  <si>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</si>
  <si>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</si>
  <si>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</si>
  <si>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</si>
  <si>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</si>
  <si>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</si>
  <si>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</si>
  <si>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</si>
  <si>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</si>
  <si>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</si>
  <si>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</si>
  <si>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</si>
  <si>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</si>
  <si>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</si>
  <si>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</si>
  <si>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</si>
  <si>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</si>
  <si>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</si>
  <si>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</si>
  <si>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</si>
  <si>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</si>
  <si>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</si>
  <si>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</si>
  <si>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</si>
  <si>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</si>
  <si>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</si>
  <si>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</si>
  <si>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</si>
  <si>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</si>
  <si>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</si>
  <si>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</si>
  <si>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</si>
  <si>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</si>
  <si>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</si>
  <si>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</si>
  <si>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</si>
  <si>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</si>
  <si>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</si>
  <si>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</si>
  <si>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</si>
  <si>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</si>
  <si>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</si>
  <si>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</si>
  <si>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</si>
  <si>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</si>
  <si>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</si>
  <si>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</si>
  <si>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</si>
  <si>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</si>
  <si>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</si>
  <si>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</si>
  <si>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</si>
  <si>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</si>
  <si>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</si>
  <si>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</si>
  <si>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</si>
  <si>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</si>
  <si>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</si>
  <si>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</si>
  <si>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</si>
  <si>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</si>
  <si>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</si>
  <si>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</si>
  <si>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</si>
  <si>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</si>
  <si>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</si>
  <si>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</si>
  <si>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</si>
  <si>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</si>
  <si>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</si>
  <si>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</si>
  <si>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</si>
  <si>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</si>
  <si>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</si>
  <si>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</si>
  <si>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</si>
  <si>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</si>
  <si>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</si>
  <si>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</si>
  <si>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</si>
  <si>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</si>
  <si>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</si>
  <si>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</si>
  <si>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</si>
  <si>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</si>
  <si>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</si>
  <si>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</si>
  <si>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</si>
  <si>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</si>
  <si>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</si>
  <si>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</si>
  <si>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</si>
  <si>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</si>
  <si>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</si>
  <si>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</si>
  <si>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</si>
  <si>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</si>
  <si>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</si>
  <si>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</si>
  <si>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</si>
  <si>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</si>
  <si>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</si>
  <si>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</si>
  <si>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</si>
  <si>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</si>
  <si>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</si>
  <si>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</si>
  <si>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</si>
  <si>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</si>
  <si>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</si>
  <si>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</si>
  <si>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</si>
  <si>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</si>
  <si>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</si>
  <si>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</si>
  <si>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</si>
  <si>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</si>
  <si>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</si>
  <si>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</si>
  <si>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</si>
  <si>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</si>
  <si>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</si>
  <si>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</si>
  <si>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</si>
  <si>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</si>
  <si>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</si>
  <si>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</si>
  <si>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</si>
  <si>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</si>
  <si>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</si>
  <si>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</si>
  <si>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</si>
  <si>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</si>
  <si>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</si>
  <si>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</si>
  <si>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</si>
  <si>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</si>
  <si>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</si>
  <si>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</si>
  <si>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</si>
  <si>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</si>
  <si>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</si>
  <si>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</si>
  <si>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</si>
  <si>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</si>
  <si>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</si>
  <si>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</si>
  <si>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</si>
  <si>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</si>
  <si>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</si>
  <si>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</si>
  <si>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</si>
  <si>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</si>
  <si>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</si>
  <si>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</si>
  <si>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</si>
  <si>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</si>
  <si>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</si>
  <si>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</si>
  <si>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</si>
  <si>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</si>
  <si>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</si>
  <si>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</si>
  <si>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</si>
  <si>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</si>
  <si>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</si>
  <si>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</si>
  <si>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</si>
  <si>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</si>
  <si>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</si>
  <si>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</si>
  <si>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</si>
  <si>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</si>
  <si>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</si>
  <si>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</si>
  <si>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</si>
  <si>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</si>
  <si>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</si>
  <si>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</si>
  <si>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</si>
  <si>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</si>
  <si>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</si>
  <si>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</si>
  <si>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</si>
  <si>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</si>
  <si>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</si>
  <si>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</si>
  <si>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</si>
  <si>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</si>
  <si>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</si>
  <si>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</si>
  <si>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</si>
  <si>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</si>
  <si>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</si>
  <si>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</si>
  <si>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</si>
  <si>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</si>
  <si>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</si>
  <si>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</si>
  <si>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</si>
  <si>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</si>
  <si>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</si>
  <si>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</si>
  <si>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</si>
  <si>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</si>
  <si>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</si>
  <si>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</si>
  <si>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</si>
  <si>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</si>
  <si>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</si>
  <si>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</si>
  <si>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</si>
  <si>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</si>
  <si>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</si>
  <si>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</si>
  <si>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</si>
  <si>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</si>
  <si>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</si>
  <si>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</si>
  <si>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</si>
  <si>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</si>
  <si>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</si>
  <si>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</si>
  <si>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</si>
  <si>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</si>
  <si>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</si>
  <si>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</si>
  <si>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</si>
  <si>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</si>
  <si>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</si>
  <si>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</si>
  <si>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</si>
  <si>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</si>
  <si>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</si>
  <si>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</si>
  <si>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</si>
  <si>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</si>
  <si>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</si>
  <si>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</si>
  <si>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</si>
  <si>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</si>
  <si>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</si>
  <si>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</si>
  <si>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</si>
  <si>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</si>
  <si>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</si>
  <si>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</si>
  <si>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</si>
  <si>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</si>
  <si>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</si>
  <si>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</si>
  <si>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</si>
  <si>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</si>
  <si>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</si>
  <si>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</si>
  <si>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</si>
  <si>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</si>
  <si>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</si>
  <si>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</si>
  <si>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</si>
  <si>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</si>
  <si>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</si>
  <si>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</si>
  <si>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</si>
  <si>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</si>
  <si>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</si>
  <si>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</si>
  <si>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</si>
  <si>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</si>
  <si>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</si>
  <si>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</si>
  <si>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</si>
  <si>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</si>
  <si>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</si>
  <si>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</si>
  <si>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</si>
  <si>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</si>
  <si>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</si>
  <si>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</si>
  <si>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</si>
  <si>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</si>
  <si>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</si>
  <si>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</si>
  <si>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</si>
  <si>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</si>
  <si>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</si>
  <si>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</si>
  <si>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</si>
  <si>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</si>
  <si>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</si>
  <si>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</si>
  <si>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</si>
  <si>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</si>
  <si>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</si>
  <si>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</si>
  <si>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</si>
  <si>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</si>
  <si>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</si>
  <si>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</si>
  <si>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</si>
  <si>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</si>
  <si>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</si>
  <si>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</si>
  <si>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</si>
  <si>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</si>
  <si>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</si>
  <si>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</si>
  <si>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</si>
  <si>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</si>
  <si>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</si>
  <si>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</si>
  <si>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</si>
  <si>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</si>
  <si>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</si>
  <si>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</si>
  <si>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</si>
  <si>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</si>
  <si>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</si>
  <si>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</si>
  <si>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</si>
  <si>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</si>
  <si>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</si>
  <si>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</si>
  <si>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</si>
  <si>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</si>
  <si>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</si>
  <si>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</si>
  <si>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</si>
  <si>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</si>
  <si>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</si>
  <si>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</si>
  <si>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</si>
  <si>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</si>
  <si>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</si>
  <si>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</si>
  <si>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</si>
  <si>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</si>
  <si>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</si>
  <si>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</si>
  <si>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</si>
  <si>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</si>
  <si>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</si>
  <si>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</si>
  <si>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</si>
  <si>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</si>
  <si>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</si>
  <si>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</si>
  <si>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</si>
  <si>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</si>
  <si>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</si>
  <si>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</si>
  <si>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</si>
  <si>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</si>
  <si>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</si>
  <si>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</si>
  <si>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</si>
  <si>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</si>
  <si>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</si>
  <si>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</si>
  <si>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</si>
  <si>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</si>
  <si>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</si>
  <si>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</si>
  <si>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</si>
  <si>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</si>
  <si>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</si>
  <si>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</si>
  <si>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</si>
  <si>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</si>
  <si>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</si>
  <si>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</si>
  <si>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</si>
  <si>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</si>
  <si>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</si>
  <si>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</si>
  <si>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</si>
  <si>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</si>
  <si>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</si>
  <si>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</si>
  <si>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</si>
  <si>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</si>
  <si>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</si>
  <si>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</si>
  <si>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</si>
  <si>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</si>
  <si>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</si>
  <si>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</si>
  <si>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</si>
  <si>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</si>
  <si>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</si>
  <si>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</si>
  <si>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</si>
  <si>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</si>
  <si>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</si>
  <si>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</si>
  <si>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</si>
  <si>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</si>
  <si>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</si>
  <si>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</si>
  <si>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</si>
  <si>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</si>
  <si>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</si>
  <si>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</si>
  <si>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</si>
  <si>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</si>
  <si>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</si>
  <si>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</si>
  <si>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</si>
  <si>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</si>
  <si>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</si>
  <si>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</si>
  <si>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</si>
  <si>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</si>
  <si>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</si>
  <si>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</si>
  <si>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</si>
  <si>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</si>
  <si>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</si>
  <si>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</si>
  <si>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</si>
  <si>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</si>
  <si>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</si>
  <si>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</si>
  <si>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</si>
  <si>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</si>
  <si>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</si>
  <si>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</si>
  <si>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</si>
  <si>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</si>
  <si>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</si>
  <si>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</si>
  <si>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</si>
  <si>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</si>
  <si>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</si>
  <si>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</si>
  <si>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</si>
  <si>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</si>
  <si>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</si>
  <si>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</si>
  <si>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</si>
  <si>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</si>
  <si>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</si>
  <si>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</si>
  <si>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</si>
  <si>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</si>
  <si>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</si>
  <si>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</si>
  <si>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</si>
  <si>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</si>
  <si>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</si>
  <si>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</si>
  <si>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</si>
  <si>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</si>
  <si>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</si>
  <si>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</si>
  <si>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</si>
  <si>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</si>
  <si>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</si>
  <si>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</si>
  <si>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</si>
  <si>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</si>
  <si>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</si>
  <si>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</si>
  <si>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</si>
  <si>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</si>
  <si>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</si>
  <si>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</si>
  <si>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</si>
  <si>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</si>
  <si>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</si>
  <si>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</si>
  <si>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</si>
  <si>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</si>
  <si>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</si>
  <si>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</si>
  <si>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</si>
  <si>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</si>
  <si>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</si>
  <si>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</si>
  <si>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</si>
  <si>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</si>
  <si>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</si>
  <si>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</si>
  <si>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</si>
  <si>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</si>
  <si>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</si>
  <si>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</si>
  <si>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</si>
  <si>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</si>
  <si>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</si>
  <si>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</si>
  <si>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</si>
  <si>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</si>
  <si>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</si>
  <si>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</si>
  <si>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</si>
  <si>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</si>
  <si>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</si>
  <si>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</si>
  <si>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</si>
  <si>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</si>
  <si>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</si>
  <si>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</si>
  <si>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</si>
  <si>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</si>
  <si>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</si>
  <si>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</si>
  <si>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</si>
  <si>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</si>
  <si>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</si>
  <si>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</si>
  <si>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</si>
  <si>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</si>
  <si>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</si>
  <si>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</si>
  <si>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</si>
  <si>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</si>
  <si>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</si>
  <si>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</si>
  <si>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</si>
  <si>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</si>
  <si>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</si>
  <si>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</si>
  <si>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</si>
  <si>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</si>
  <si>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</si>
  <si>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</si>
  <si>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</si>
  <si>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</si>
  <si>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</si>
  <si>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</si>
  <si>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</si>
  <si>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</si>
  <si>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</si>
  <si>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</si>
  <si>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</si>
  <si>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</si>
  <si>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</si>
  <si>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</si>
  <si>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</si>
  <si>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</si>
  <si>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</si>
  <si>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</si>
  <si>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</si>
  <si>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</si>
  <si>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</si>
  <si>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</si>
  <si>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</si>
  <si>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</si>
  <si>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</si>
  <si>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</si>
  <si>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</si>
  <si>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</si>
  <si>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</si>
  <si>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</si>
  <si>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</si>
  <si>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</si>
  <si>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</si>
  <si>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</si>
  <si>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</si>
  <si>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</si>
  <si>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</si>
  <si>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</si>
  <si>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</si>
  <si>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</si>
  <si>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</si>
  <si>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</si>
  <si>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</si>
  <si>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</si>
  <si>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</si>
  <si>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</si>
  <si>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</si>
  <si>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</si>
  <si>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</si>
  <si>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</si>
  <si>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</si>
  <si>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</si>
  <si>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</si>
  <si>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</si>
  <si>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</si>
  <si>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</si>
  <si>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</si>
  <si>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</si>
  <si>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</si>
  <si>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</si>
  <si>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</si>
  <si>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</si>
  <si>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</si>
  <si>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</si>
  <si>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</si>
  <si>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</si>
  <si>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</si>
  <si>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</si>
  <si>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</si>
  <si>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</si>
  <si>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</si>
  <si>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</si>
  <si>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</si>
  <si>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</si>
  <si>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</si>
  <si>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</si>
  <si>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</si>
  <si>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</si>
  <si>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</si>
  <si>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</si>
  <si>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</si>
  <si>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</si>
  <si>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</si>
  <si>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</si>
  <si>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</si>
  <si>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</si>
  <si>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</si>
  <si>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</si>
  <si>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</si>
  <si>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</si>
  <si>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</si>
  <si>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</si>
  <si>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</si>
  <si>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</si>
  <si>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</si>
  <si>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</si>
  <si>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</si>
  <si>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</si>
  <si>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</si>
  <si>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</si>
  <si>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</si>
  <si>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</si>
  <si>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</si>
  <si>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</si>
  <si>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</si>
  <si>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</si>
  <si>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</si>
  <si>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</si>
  <si>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</si>
  <si>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</si>
  <si>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</si>
  <si>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</si>
  <si>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</si>
  <si>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</si>
  <si>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</si>
  <si>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</si>
  <si>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</si>
  <si>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</si>
  <si>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</si>
  <si>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</si>
  <si>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</si>
  <si>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</si>
  <si>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</si>
  <si>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</si>
  <si>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</si>
  <si>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</si>
  <si>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</si>
  <si>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</si>
  <si>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</si>
  <si>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</si>
  <si>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</si>
  <si>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</si>
  <si>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</si>
  <si>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</si>
  <si>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</si>
  <si>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</si>
  <si>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</si>
  <si>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</si>
  <si>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</si>
  <si>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</si>
  <si>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</si>
  <si>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</si>
  <si>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</si>
  <si>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</si>
  <si>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</si>
  <si>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</si>
  <si>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</si>
  <si>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</si>
  <si>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</si>
  <si>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</si>
  <si>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</si>
  <si>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</si>
  <si>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</si>
  <si>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</si>
  <si>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</si>
  <si>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</si>
  <si>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</si>
  <si>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</si>
  <si>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</si>
  <si>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</si>
  <si>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</si>
  <si>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</si>
  <si>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</si>
  <si>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</si>
  <si>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</si>
  <si>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</si>
  <si>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</si>
  <si>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</si>
  <si>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</si>
  <si>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</si>
  <si>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</si>
  <si>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</si>
  <si>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</si>
  <si>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</si>
  <si>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</si>
  <si>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</si>
  <si>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</si>
  <si>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</si>
  <si>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</si>
  <si>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</si>
  <si>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</si>
  <si>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</si>
  <si>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</si>
  <si>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</si>
  <si>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</si>
  <si>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</si>
  <si>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</si>
  <si>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</si>
  <si>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</si>
  <si>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</si>
  <si>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</si>
  <si>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</si>
  <si>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</si>
  <si>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</si>
  <si>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</si>
  <si>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</si>
  <si>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</si>
  <si>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</si>
  <si>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</si>
  <si>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</si>
  <si>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</si>
  <si>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</si>
  <si>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</si>
  <si>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</si>
  <si>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</si>
  <si>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</si>
  <si>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</si>
  <si>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</si>
  <si>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</si>
  <si>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</si>
  <si>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</si>
  <si>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</si>
  <si>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</si>
  <si>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</si>
  <si>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</si>
  <si>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</si>
  <si>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</si>
  <si>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</si>
  <si>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</si>
  <si>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</si>
  <si>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</si>
  <si>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</si>
  <si>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</si>
  <si>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</si>
  <si>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</si>
  <si>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</si>
  <si>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</si>
  <si>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</si>
  <si>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</si>
  <si>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</si>
  <si>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</si>
  <si>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</si>
  <si>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</si>
  <si>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</si>
  <si>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</si>
  <si>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</si>
  <si>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</si>
  <si>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</si>
  <si>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</si>
  <si>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</si>
  <si>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</si>
  <si>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</si>
  <si>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</si>
  <si>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</si>
  <si>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</si>
  <si>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</si>
  <si>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</si>
  <si>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</si>
  <si>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</si>
  <si>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</si>
  <si>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</si>
  <si>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</si>
  <si>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</si>
  <si>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</si>
  <si>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</si>
  <si>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</si>
  <si>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</si>
  <si>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</si>
  <si>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</si>
  <si>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</si>
  <si>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</si>
  <si>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</si>
  <si>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</si>
  <si>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</si>
  <si>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</si>
  <si>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</si>
  <si>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</si>
  <si>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</si>
  <si>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</si>
  <si>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</si>
  <si>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</si>
  <si>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</si>
  <si>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</si>
  <si>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</si>
  <si>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</si>
  <si>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</si>
  <si>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</si>
  <si>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</si>
  <si>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</si>
  <si>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</si>
  <si>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</si>
  <si>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</si>
  <si>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</si>
  <si>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</si>
  <si>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</si>
  <si>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</si>
  <si>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</si>
  <si>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</si>
  <si>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</si>
  <si>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</si>
  <si>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</si>
  <si>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</si>
  <si>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</si>
  <si>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</si>
  <si>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</si>
  <si>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</si>
  <si>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</si>
  <si>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</si>
  <si>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</si>
  <si>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</si>
  <si>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</si>
  <si>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</si>
  <si>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</si>
  <si>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</si>
  <si>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</si>
  <si>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</si>
  <si>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</si>
  <si>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</si>
  <si>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</si>
  <si>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</si>
  <si>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</si>
  <si>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</si>
  <si>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</si>
  <si>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</si>
  <si>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</si>
  <si>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</si>
  <si>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</si>
  <si>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</si>
  <si>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</si>
  <si>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</si>
  <si>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</si>
  <si>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</si>
  <si>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</si>
  <si>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</si>
  <si>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</si>
  <si>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</si>
  <si>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</si>
  <si>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</si>
  <si>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</si>
  <si>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</si>
  <si>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</si>
  <si>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</si>
  <si>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</si>
  <si>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</si>
  <si>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</si>
  <si>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</si>
  <si>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</si>
  <si>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</si>
  <si>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</si>
  <si>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</si>
  <si>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</si>
  <si>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</si>
  <si>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</si>
  <si>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</si>
  <si>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</si>
  <si>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</si>
  <si>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</si>
  <si>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</si>
  <si>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</si>
  <si>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</si>
  <si>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</si>
  <si>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</si>
  <si>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</si>
  <si>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</si>
  <si>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</si>
  <si>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</si>
  <si>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</si>
  <si>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</si>
  <si>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</si>
  <si>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</si>
  <si>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</si>
  <si>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</si>
  <si>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</si>
  <si>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</si>
  <si>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</si>
  <si>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</si>
  <si>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</si>
  <si>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</si>
  <si>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</si>
  <si>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</si>
  <si>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</si>
  <si>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</si>
  <si>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</si>
  <si>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</si>
  <si>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</si>
  <si>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</si>
  <si>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</si>
  <si>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</si>
  <si>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</si>
  <si>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</si>
  <si>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</si>
  <si>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</si>
  <si>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</si>
  <si>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</si>
  <si>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</si>
  <si>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</si>
  <si>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</si>
  <si>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</si>
  <si>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</si>
  <si>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</si>
  <si>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</si>
  <si>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</si>
  <si>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</si>
  <si>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</si>
  <si>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</si>
  <si>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</si>
  <si>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</si>
  <si>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</si>
  <si>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</si>
  <si>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</si>
  <si>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</si>
  <si>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</si>
  <si>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</si>
  <si>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</si>
  <si>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</si>
  <si>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</si>
  <si>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</si>
  <si>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</si>
  <si>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</si>
  <si>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</si>
  <si>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</si>
  <si>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</si>
  <si>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</si>
  <si>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</si>
  <si>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</si>
  <si>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</si>
  <si>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</si>
  <si>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</si>
  <si>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</si>
  <si>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</si>
  <si>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</si>
  <si>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</si>
  <si>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</si>
  <si>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</si>
  <si>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</si>
  <si>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</si>
  <si>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</si>
  <si>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</si>
  <si>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</si>
  <si>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</si>
  <si>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</si>
  <si>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</si>
  <si>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</si>
  <si>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</si>
  <si>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</si>
  <si>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</si>
  <si>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</si>
  <si>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</si>
  <si>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</si>
  <si>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</si>
  <si>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</si>
  <si>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</si>
  <si>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</si>
  <si>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</si>
  <si>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</si>
  <si>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</si>
  <si>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</si>
  <si>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</si>
  <si>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</si>
  <si>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</si>
  <si>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</si>
  <si>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</si>
  <si>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</si>
  <si>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</si>
  <si>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</si>
  <si>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</si>
  <si>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</si>
  <si>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</si>
  <si>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</si>
  <si>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</si>
  <si>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</si>
  <si>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</si>
  <si>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</si>
  <si>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</si>
  <si>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</si>
  <si>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</si>
  <si>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</si>
  <si>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</si>
  <si>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</si>
  <si>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</si>
  <si>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</si>
  <si>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</si>
  <si>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</si>
  <si>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</si>
  <si>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</si>
  <si>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</si>
  <si>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</si>
  <si>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</si>
  <si>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</si>
  <si>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</si>
  <si>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</si>
  <si>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</si>
  <si>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</si>
  <si>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</si>
  <si>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</si>
  <si>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</si>
  <si>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</si>
  <si>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</si>
  <si>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</si>
  <si>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</si>
  <si>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</si>
  <si>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</si>
  <si>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</si>
  <si>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</si>
  <si>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</si>
  <si>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</si>
  <si>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</si>
  <si>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</si>
  <si>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</si>
  <si>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</si>
  <si>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</si>
  <si>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</si>
  <si>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</si>
  <si>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</si>
  <si>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</si>
  <si>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</si>
  <si>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</si>
  <si>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</si>
  <si>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</si>
  <si>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</si>
  <si>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</si>
  <si>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</si>
  <si>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</si>
  <si>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</si>
  <si>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</si>
  <si>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</si>
  <si>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</si>
  <si>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</si>
  <si>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</si>
  <si>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</si>
  <si>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</si>
  <si>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</si>
  <si>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</si>
  <si>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</si>
  <si>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</si>
  <si>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</si>
  <si>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</si>
  <si>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</si>
  <si>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</si>
  <si>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</si>
  <si>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</si>
  <si>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</si>
  <si>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</si>
  <si>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</si>
  <si>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</si>
  <si>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</si>
  <si>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</si>
  <si>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</si>
  <si>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</si>
  <si>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</si>
  <si>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</si>
  <si>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</si>
  <si>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</si>
  <si>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</si>
  <si>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</si>
  <si>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</si>
  <si>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</si>
  <si>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</si>
  <si>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</si>
  <si>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</si>
  <si>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</si>
  <si>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</si>
  <si>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</si>
  <si>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</si>
  <si>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</si>
  <si>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</si>
  <si>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</si>
  <si>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</si>
  <si>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</si>
  <si>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</si>
  <si>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</si>
  <si>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</si>
  <si>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</si>
  <si>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</si>
  <si>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</si>
  <si>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</si>
  <si>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</si>
  <si>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</si>
  <si>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</si>
  <si>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</si>
  <si>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</si>
  <si>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</si>
  <si>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</si>
  <si>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</si>
  <si>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</si>
  <si>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</si>
  <si>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</si>
  <si>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</si>
  <si>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</si>
  <si>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</si>
  <si>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</si>
  <si>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</si>
  <si>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</si>
  <si>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</si>
  <si>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</si>
  <si>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</si>
  <si>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</si>
  <si>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</si>
  <si>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</si>
  <si>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</si>
  <si>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</si>
  <si>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</si>
  <si>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</si>
  <si>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</si>
  <si>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</si>
  <si>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</si>
  <si>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</si>
  <si>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</si>
  <si>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</si>
  <si>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</si>
  <si>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</si>
  <si>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</si>
  <si>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</si>
  <si>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</si>
  <si>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</si>
  <si>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</si>
  <si>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</si>
  <si>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</si>
  <si>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</si>
  <si>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</si>
  <si>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</si>
  <si>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</si>
  <si>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</si>
  <si>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</si>
  <si>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</si>
  <si>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</si>
  <si>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</si>
  <si>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</si>
  <si>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</si>
  <si>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</si>
  <si>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</si>
  <si>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</si>
  <si>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</si>
  <si>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</si>
  <si>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</si>
  <si>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</si>
  <si>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</si>
  <si>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</si>
  <si>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</si>
  <si>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</si>
  <si>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</si>
  <si>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</si>
  <si>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</si>
  <si>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</si>
  <si>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</si>
  <si>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</si>
  <si>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</si>
  <si>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</si>
  <si>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</si>
  <si>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</si>
  <si>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</si>
  <si>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</si>
  <si>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</si>
  <si>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</si>
  <si>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</si>
  <si>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</si>
  <si>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</si>
  <si>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</si>
  <si>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</si>
  <si>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</si>
  <si>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</si>
  <si>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</si>
  <si>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</si>
  <si>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</si>
  <si>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</si>
  <si>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</si>
  <si>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</si>
  <si>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</si>
  <si>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</si>
  <si>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</si>
  <si>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</si>
  <si>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</si>
  <si>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</si>
  <si>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</si>
  <si>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</si>
  <si>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</si>
  <si>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</si>
  <si>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</si>
  <si>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</si>
  <si>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</si>
  <si>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</si>
  <si>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</si>
  <si>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</si>
  <si>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</si>
  <si>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</si>
  <si>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</si>
  <si>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</si>
  <si>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</si>
  <si>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</si>
  <si>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</si>
  <si>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</si>
  <si>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</si>
  <si>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</si>
  <si>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</si>
  <si>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</si>
  <si>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</si>
  <si>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</si>
  <si>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</si>
  <si>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</si>
  <si>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</si>
  <si>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</si>
  <si>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</si>
  <si>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</si>
  <si>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</si>
  <si>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</si>
  <si>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</si>
  <si>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</si>
  <si>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</si>
  <si>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</si>
  <si>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</si>
  <si>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</si>
  <si>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</si>
  <si>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</si>
  <si>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</si>
  <si>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</si>
  <si>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</si>
  <si>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</si>
  <si>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</si>
  <si>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</si>
  <si>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</si>
  <si>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</si>
  <si>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</si>
  <si>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</si>
  <si>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</si>
  <si>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</si>
  <si>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</si>
  <si>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</si>
  <si>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</si>
  <si>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</si>
  <si>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</si>
  <si>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</si>
  <si>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</si>
  <si>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</si>
  <si>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</si>
  <si>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</si>
  <si>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</si>
  <si>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</si>
  <si>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</si>
  <si>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</si>
  <si>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</si>
  <si>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</si>
  <si>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</si>
  <si>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</si>
  <si>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</si>
  <si>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</si>
  <si>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</si>
  <si>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</si>
  <si>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</si>
  <si>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</si>
  <si>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</si>
  <si>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</si>
  <si>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</si>
  <si>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</si>
  <si>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</si>
  <si>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</si>
  <si>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</si>
  <si>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</si>
  <si>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</si>
  <si>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</si>
  <si>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</si>
  <si>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</si>
  <si>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</si>
  <si>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</si>
  <si>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</si>
  <si>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</si>
  <si>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</si>
  <si>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</si>
  <si>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</si>
  <si>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</si>
  <si>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</si>
  <si>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</si>
  <si>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</si>
  <si>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</si>
  <si>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</si>
  <si>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</si>
  <si>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</si>
  <si>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</si>
  <si>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</si>
  <si>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</si>
  <si>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</si>
  <si>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</si>
  <si>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</si>
  <si>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</si>
  <si>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</si>
  <si>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</si>
  <si>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</si>
  <si>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</si>
  <si>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</si>
  <si>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</si>
  <si>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</si>
  <si>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</si>
  <si>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</si>
  <si>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</si>
  <si>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</si>
  <si>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</si>
  <si>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</si>
  <si>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</si>
  <si>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</si>
  <si>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</si>
  <si>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</si>
  <si>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</si>
  <si>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</si>
  <si>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</si>
  <si>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</si>
  <si>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</si>
  <si>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</si>
  <si>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</si>
  <si>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</si>
  <si>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</si>
  <si>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</si>
  <si>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</si>
  <si>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</si>
  <si>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</si>
  <si>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</si>
  <si>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</si>
  <si>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</si>
  <si>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</si>
  <si>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</si>
  <si>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</si>
  <si>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</si>
  <si>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</si>
  <si>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</si>
  <si>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</si>
  <si>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</si>
  <si>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</si>
  <si>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</si>
  <si>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</si>
  <si>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</si>
  <si>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</si>
  <si>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</si>
  <si>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</si>
  <si>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</si>
  <si>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</si>
  <si>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</si>
  <si>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</si>
  <si>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</si>
  <si>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</si>
  <si>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</si>
  <si>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</si>
  <si>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</si>
  <si>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</si>
  <si>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</si>
  <si>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</si>
  <si>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</si>
  <si>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</si>
  <si>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</si>
  <si>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</si>
  <si>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</si>
  <si>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</si>
  <si>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</si>
  <si>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</si>
  <si>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</si>
  <si>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</si>
  <si>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</si>
  <si>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</si>
  <si>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</si>
  <si>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</si>
  <si>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</si>
  <si>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</si>
  <si>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</si>
  <si>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</si>
  <si>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</si>
  <si>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</si>
  <si>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</si>
  <si>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</si>
  <si>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</si>
  <si>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</si>
  <si>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</si>
  <si>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</si>
  <si>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</si>
  <si>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</si>
  <si>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</si>
  <si>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</si>
  <si>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</si>
  <si>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</si>
  <si>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</si>
  <si>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</si>
  <si>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</si>
  <si>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</si>
  <si>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</si>
  <si>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</si>
  <si>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</si>
  <si>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</si>
  <si>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</si>
  <si>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</si>
  <si>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</si>
  <si>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</si>
  <si>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</si>
  <si>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</si>
  <si>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</si>
  <si>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</si>
  <si>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</si>
  <si>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</si>
  <si>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</si>
  <si>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</si>
  <si>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</si>
  <si>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</si>
  <si>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</si>
  <si>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</si>
  <si>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</si>
  <si>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</si>
  <si>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</si>
  <si>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</si>
  <si>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</si>
  <si>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</si>
  <si>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</si>
  <si>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</si>
  <si>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</si>
  <si>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</si>
  <si>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</si>
  <si>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</si>
  <si>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</si>
  <si>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</si>
  <si>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</si>
  <si>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</si>
  <si>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</si>
  <si>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</si>
  <si>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</si>
  <si>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</si>
  <si>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</si>
  <si>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</si>
  <si>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</si>
  <si>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</si>
  <si>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</si>
  <si>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</si>
  <si>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</si>
  <si>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</si>
  <si>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</si>
  <si>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</si>
  <si>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</si>
  <si>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</si>
  <si>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</si>
  <si>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</si>
  <si>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</si>
  <si>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</si>
  <si>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</si>
  <si>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</si>
  <si>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</si>
  <si>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</si>
  <si>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</si>
  <si>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</si>
  <si>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</si>
  <si>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</si>
  <si>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</si>
  <si>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</si>
  <si>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</si>
  <si>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</si>
  <si>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</si>
  <si>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</si>
  <si>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</si>
  <si>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</si>
  <si>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</si>
  <si>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</si>
  <si>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</si>
  <si>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</si>
  <si>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</si>
  <si>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</si>
  <si>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</si>
  <si>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</si>
  <si>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</si>
  <si>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</si>
  <si>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</si>
  <si>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</si>
  <si>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</si>
  <si>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</si>
  <si>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</si>
  <si>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</si>
  <si>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</si>
  <si>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</si>
  <si>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</si>
  <si>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</si>
  <si>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</si>
  <si>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</si>
  <si>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</si>
  <si>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</si>
  <si>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</si>
  <si>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</si>
  <si>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</si>
  <si>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</si>
  <si>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</si>
  <si>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</si>
  <si>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</si>
  <si>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</si>
  <si>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</si>
  <si>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</si>
  <si>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</si>
  <si>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</si>
  <si>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</si>
  <si>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</si>
  <si>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</si>
  <si>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</si>
  <si>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</si>
  <si>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</si>
  <si>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</si>
  <si>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</si>
  <si>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</si>
  <si>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</si>
  <si>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</si>
  <si>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</si>
  <si>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</si>
  <si>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</si>
  <si>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</si>
  <si>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</si>
  <si>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</si>
  <si>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</si>
  <si>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</si>
  <si>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</si>
  <si>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</si>
  <si>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</si>
  <si>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</si>
  <si>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</si>
  <si>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</si>
  <si>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</si>
  <si>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</si>
  <si>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</si>
  <si>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</si>
  <si>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</si>
  <si>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</si>
  <si>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</si>
  <si>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</si>
  <si>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</si>
  <si>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</si>
  <si>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</si>
  <si>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</si>
  <si>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</si>
  <si>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</si>
  <si>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</si>
  <si>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</si>
  <si>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</si>
  <si>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</si>
  <si>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</si>
  <si>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</si>
  <si>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</si>
  <si>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</si>
  <si>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</si>
  <si>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</si>
  <si>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</si>
  <si>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</si>
  <si>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</si>
  <si>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</si>
  <si>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</si>
  <si>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</si>
  <si>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</si>
  <si>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</si>
  <si>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</si>
  <si>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</si>
  <si>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</si>
  <si>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</si>
  <si>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</si>
  <si>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</si>
  <si>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</si>
  <si>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</si>
  <si>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</si>
  <si>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</si>
  <si>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</si>
  <si>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</si>
  <si>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</si>
  <si>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</si>
  <si>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</si>
  <si>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</si>
  <si>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</si>
  <si>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</si>
  <si>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</si>
  <si>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</si>
  <si>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</si>
  <si>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</si>
  <si>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</si>
  <si>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</si>
  <si>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</si>
  <si>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</si>
  <si>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</si>
  <si>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</si>
  <si>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</si>
  <si>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</si>
  <si>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</si>
  <si>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</si>
  <si>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</si>
  <si>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</si>
  <si>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</si>
  <si>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</si>
  <si>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</si>
  <si>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</si>
  <si>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</si>
  <si>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</si>
  <si>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</si>
  <si>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</si>
  <si>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</si>
  <si>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</si>
  <si>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</si>
  <si>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</si>
  <si>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</si>
  <si>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</si>
  <si>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</si>
  <si>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</si>
  <si>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</si>
  <si>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</si>
  <si>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</si>
  <si>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</si>
  <si>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</si>
  <si>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</si>
  <si>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</si>
  <si>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</si>
  <si>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</si>
  <si>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</si>
  <si>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</si>
  <si>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</si>
  <si>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</si>
  <si>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</si>
  <si>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</si>
  <si>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</si>
  <si>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</si>
  <si>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</si>
  <si>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</si>
  <si>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</si>
  <si>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</si>
  <si>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</si>
  <si>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</si>
  <si>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</si>
  <si>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</si>
  <si>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</si>
  <si>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</si>
  <si>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</si>
  <si>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</si>
  <si>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</si>
  <si>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</si>
  <si>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</si>
  <si>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</si>
  <si>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</si>
  <si>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</si>
  <si>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</si>
  <si>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</si>
  <si>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</si>
  <si>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</si>
  <si>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</si>
  <si>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</si>
  <si>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</si>
  <si>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</si>
  <si>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</si>
  <si>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</si>
  <si>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</si>
  <si>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</si>
  <si>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</si>
  <si>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</si>
  <si>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</si>
  <si>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</si>
  <si>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</si>
  <si>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</si>
  <si>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</si>
  <si>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</si>
  <si>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</si>
  <si>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</si>
  <si>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</si>
  <si>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</si>
  <si>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</si>
  <si>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</si>
  <si>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</si>
  <si>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</si>
  <si>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</si>
  <si>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</si>
  <si>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</si>
  <si>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</si>
  <si>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</si>
  <si>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</si>
  <si>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</si>
  <si>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</si>
  <si>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</si>
  <si>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</si>
  <si>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</si>
  <si>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</si>
  <si>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</si>
  <si>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</si>
  <si>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</si>
  <si>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</si>
  <si>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</si>
  <si>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</si>
  <si>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</si>
  <si>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</si>
  <si>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</si>
  <si>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</si>
  <si>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</si>
  <si>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</si>
  <si>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</si>
  <si>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</si>
  <si>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</si>
  <si>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</si>
  <si>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</si>
  <si>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</si>
  <si>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</si>
  <si>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</si>
  <si>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</si>
  <si>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</si>
  <si>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</si>
  <si>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</si>
  <si>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</si>
  <si>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</si>
  <si>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</si>
  <si>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</si>
  <si>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</si>
  <si>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</si>
  <si>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</si>
  <si>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</si>
  <si>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</si>
  <si>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</si>
  <si>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</si>
  <si>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</si>
  <si>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</si>
  <si>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</si>
  <si>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</si>
  <si>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</si>
  <si>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</si>
  <si>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</si>
  <si>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</si>
  <si>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</si>
  <si>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</si>
  <si>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</si>
  <si>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</si>
  <si>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</si>
  <si>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</si>
  <si>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</si>
  <si>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</si>
  <si>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</si>
  <si>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</si>
  <si>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</si>
  <si>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</si>
  <si>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</si>
  <si>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</si>
  <si>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</si>
  <si>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</si>
  <si>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</si>
  <si>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</si>
  <si>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</si>
  <si>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</si>
  <si>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</si>
  <si>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</si>
  <si>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</si>
  <si>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</si>
  <si>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</si>
  <si>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</si>
  <si>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</si>
  <si>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</si>
  <si>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</si>
  <si>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</si>
  <si>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</si>
  <si>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</si>
  <si>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</si>
  <si>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</si>
  <si>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</si>
  <si>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</si>
  <si>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</si>
  <si>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</si>
  <si>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</si>
  <si>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</si>
  <si>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</si>
  <si>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</si>
  <si>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</si>
  <si>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</si>
  <si>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</si>
  <si>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</si>
  <si>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</si>
  <si>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</si>
  <si>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</si>
  <si>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</si>
  <si>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</si>
  <si>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</si>
  <si>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</si>
  <si>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</si>
  <si>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</si>
  <si>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</si>
  <si>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</si>
  <si>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</si>
  <si>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</si>
  <si>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</si>
  <si>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</si>
  <si>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</si>
  <si>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</si>
  <si>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</si>
  <si>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</si>
  <si>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</si>
  <si>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</si>
  <si>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</si>
  <si>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</si>
  <si>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</si>
  <si>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</si>
  <si>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</si>
  <si>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</si>
  <si>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</si>
  <si>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</si>
  <si>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</si>
  <si>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</si>
  <si>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</si>
  <si>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</si>
  <si>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</si>
  <si>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</si>
  <si>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</si>
  <si>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</si>
  <si>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</si>
  <si>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</si>
  <si>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</si>
  <si>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</si>
  <si>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</si>
  <si>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</si>
  <si>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</si>
  <si>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</si>
  <si>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</si>
  <si>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</si>
  <si>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</si>
  <si>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</si>
  <si>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</si>
  <si>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</si>
  <si>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</si>
  <si>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</si>
  <si>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</si>
  <si>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</si>
  <si>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</si>
  <si>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</si>
  <si>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</si>
  <si>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</si>
  <si>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</si>
  <si>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</si>
  <si>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</si>
  <si>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</si>
  <si>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</si>
  <si>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</si>
  <si>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</si>
  <si>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</si>
  <si>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</si>
  <si>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</si>
  <si>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</si>
  <si>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</si>
  <si>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</si>
  <si>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</si>
  <si>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</si>
  <si>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</si>
  <si>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</si>
  <si>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</si>
  <si>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</si>
  <si>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</si>
  <si>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</si>
  <si>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</si>
  <si>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</si>
  <si>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</si>
  <si>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</si>
  <si>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</si>
  <si>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</si>
  <si>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</si>
  <si>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</si>
  <si>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</si>
  <si>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</si>
  <si>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</si>
  <si>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</si>
  <si>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</si>
  <si>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</si>
  <si>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</si>
  <si>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</si>
  <si>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</si>
  <si>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</si>
  <si>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</si>
  <si>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</si>
  <si>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</si>
  <si>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</si>
  <si>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</si>
  <si>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</si>
  <si>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</si>
  <si>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</si>
  <si>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</si>
  <si>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</si>
  <si>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</si>
  <si>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</si>
  <si>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</si>
  <si>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</si>
  <si>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</si>
  <si>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</si>
  <si>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</si>
  <si>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</si>
  <si>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</si>
  <si>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</si>
  <si>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</si>
  <si>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</si>
  <si>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</si>
  <si>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</si>
  <si>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</si>
  <si>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</si>
  <si>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</si>
  <si>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</si>
  <si>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</si>
  <si>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</si>
  <si>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</si>
  <si>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</si>
  <si>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</si>
  <si>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</si>
  <si>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</si>
  <si>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</si>
  <si>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</si>
  <si>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</si>
  <si>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</si>
  <si>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</si>
  <si>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</si>
  <si>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</si>
  <si>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</si>
  <si>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</si>
  <si>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</si>
  <si>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</si>
  <si>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</si>
  <si>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</si>
  <si>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</si>
  <si>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</si>
  <si>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</si>
  <si>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</si>
  <si>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</si>
  <si>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</si>
  <si>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</si>
  <si>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</si>
  <si>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</si>
  <si>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</si>
  <si>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</si>
  <si>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</si>
  <si>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</si>
  <si>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</si>
  <si>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</si>
  <si>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</si>
  <si>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</si>
  <si>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</si>
  <si>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</si>
  <si>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</si>
  <si>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</si>
  <si>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</si>
  <si>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</si>
  <si>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</si>
  <si>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</si>
  <si>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</si>
  <si>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</si>
  <si>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</si>
  <si>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</si>
  <si>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</si>
  <si>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</si>
  <si>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</si>
  <si>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</si>
  <si>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</si>
  <si>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</si>
  <si>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</si>
  <si>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</si>
  <si>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</si>
  <si>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</si>
  <si>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</si>
  <si>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</si>
  <si>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</si>
  <si>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</si>
  <si>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</si>
  <si>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</si>
  <si>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</si>
  <si>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</si>
  <si>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</si>
  <si>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</si>
  <si>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</si>
  <si>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</si>
  <si>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</si>
  <si>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</si>
  <si>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</si>
  <si>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</si>
  <si>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</si>
  <si>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</si>
  <si>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</si>
  <si>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</si>
  <si>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</si>
  <si>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</si>
  <si>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</si>
  <si>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</si>
  <si>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</si>
  <si>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</si>
  <si>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</si>
  <si>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</si>
  <si>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</si>
  <si>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</si>
  <si>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</si>
  <si>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</si>
  <si>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</si>
  <si>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</si>
  <si>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</si>
  <si>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</si>
  <si>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</si>
  <si>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</si>
  <si>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</si>
  <si>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</si>
  <si>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</si>
  <si>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</si>
  <si>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</si>
  <si>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</si>
  <si>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</si>
  <si>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</si>
  <si>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</si>
  <si>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</si>
  <si>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</si>
  <si>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</si>
  <si>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</si>
  <si>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</si>
  <si>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</si>
  <si>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</si>
  <si>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</si>
  <si>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</si>
  <si>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</si>
  <si>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</si>
  <si>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</si>
  <si>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</si>
  <si>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</si>
  <si>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</si>
  <si>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</si>
  <si>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</si>
  <si>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</si>
  <si>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</si>
  <si>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</si>
  <si>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</si>
  <si>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</si>
  <si>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</si>
  <si>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</si>
  <si>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</si>
  <si>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</si>
  <si>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</si>
  <si>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</si>
  <si>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</si>
  <si>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</si>
  <si>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</si>
  <si>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</si>
  <si>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</si>
  <si>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</si>
  <si>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</si>
  <si>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</si>
  <si>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</si>
  <si>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</si>
  <si>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</si>
  <si>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</si>
  <si>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</si>
  <si>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</si>
  <si>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</si>
  <si>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</si>
  <si>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</si>
  <si>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</si>
  <si>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</si>
  <si>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</si>
  <si>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</si>
  <si>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</si>
  <si>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</si>
  <si>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</si>
  <si>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</si>
  <si>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</si>
  <si>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</si>
  <si>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</si>
  <si>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</si>
  <si>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</si>
  <si>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</si>
  <si>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</si>
  <si>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</si>
  <si>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</si>
  <si>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</si>
  <si>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</si>
  <si>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</si>
  <si>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</si>
  <si>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</si>
  <si>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</si>
  <si>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</si>
  <si>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</si>
  <si>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</si>
  <si>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</si>
  <si>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</si>
  <si>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</si>
  <si>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</si>
  <si>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</si>
  <si>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</si>
  <si>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</si>
  <si>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</si>
  <si>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</si>
  <si>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</si>
  <si>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</si>
  <si>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</si>
  <si>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</si>
  <si>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</si>
  <si>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</si>
  <si>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</si>
  <si>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</si>
  <si>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</si>
  <si>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</si>
  <si>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</si>
  <si>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</si>
  <si>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</si>
  <si>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</si>
  <si>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</si>
  <si>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</si>
  <si>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</si>
  <si>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</si>
  <si>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</si>
  <si>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</si>
  <si>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</si>
  <si>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</si>
  <si>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</si>
  <si>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</si>
  <si>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</si>
  <si>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</si>
  <si>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</si>
  <si>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</si>
  <si>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</si>
  <si>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</si>
  <si>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</si>
  <si>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</si>
  <si>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</si>
  <si>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</si>
  <si>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</si>
  <si>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</si>
  <si>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</si>
  <si>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</si>
  <si>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</si>
  <si>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</si>
  <si>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</si>
  <si>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</si>
  <si>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</si>
  <si>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</si>
  <si>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</si>
  <si>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</si>
  <si>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</si>
  <si>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</si>
  <si>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</si>
  <si>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</si>
  <si>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</si>
  <si>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</si>
  <si>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</si>
  <si>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</si>
  <si>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</si>
  <si>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</si>
  <si>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</si>
  <si>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</si>
  <si>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</si>
  <si>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</si>
  <si>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</si>
  <si>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</si>
  <si>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</si>
  <si>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</si>
  <si>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</si>
  <si>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</si>
  <si>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</si>
  <si>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</si>
  <si>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</si>
  <si>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</si>
  <si>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</si>
  <si>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</si>
  <si>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</si>
  <si>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</si>
  <si>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</si>
  <si>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</si>
  <si>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</si>
  <si>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</si>
  <si>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</si>
  <si>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</si>
  <si>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</si>
  <si>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</si>
  <si>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</si>
  <si>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</si>
  <si>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</si>
  <si>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</si>
  <si>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</si>
  <si>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</si>
  <si>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</si>
  <si>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</si>
  <si>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</si>
  <si>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</si>
  <si>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</si>
  <si>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</si>
  <si>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</si>
  <si>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</si>
  <si>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</si>
  <si>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</si>
  <si>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</si>
  <si>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</si>
  <si>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</si>
  <si>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</si>
  <si>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</si>
  <si>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</si>
  <si>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</si>
  <si>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</si>
  <si>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</si>
  <si>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</si>
  <si>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</si>
  <si>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</si>
  <si>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</si>
  <si>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</si>
  <si>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</si>
  <si>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</si>
  <si>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</si>
  <si>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</si>
  <si>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</si>
  <si>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</si>
  <si>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</si>
  <si>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</si>
  <si>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</si>
  <si>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</si>
  <si>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</si>
  <si>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</si>
  <si>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</si>
  <si>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</si>
  <si>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</si>
  <si>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</si>
  <si>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</si>
  <si>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</si>
  <si>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</si>
  <si>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</si>
  <si>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</si>
  <si>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</si>
  <si>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</si>
  <si>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</si>
  <si>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</si>
  <si>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</si>
  <si>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</si>
  <si>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</si>
  <si>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</si>
  <si>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</si>
  <si>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</si>
  <si>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</si>
  <si>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</si>
  <si>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</si>
  <si>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</si>
  <si>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</si>
  <si>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</si>
  <si>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</si>
  <si>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</si>
  <si>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</si>
  <si>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</si>
  <si>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</si>
  <si>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</si>
  <si>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</si>
  <si>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</si>
  <si>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</si>
  <si>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</si>
  <si>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</si>
  <si>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</si>
  <si>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</si>
  <si>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</si>
  <si>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</si>
  <si>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</si>
  <si>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</si>
  <si>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</si>
  <si>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</si>
  <si>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</si>
  <si>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</si>
  <si>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</si>
  <si>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</si>
  <si>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</si>
  <si>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</si>
  <si>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</si>
  <si>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</si>
  <si>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</si>
  <si>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</si>
  <si>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</si>
  <si>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</si>
  <si>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</si>
  <si>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</si>
  <si>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</si>
  <si>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</si>
  <si>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</si>
  <si>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</si>
  <si>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</si>
  <si>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</si>
  <si>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</si>
  <si>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</si>
  <si>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</si>
  <si>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</si>
  <si>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</si>
  <si>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</si>
  <si>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</si>
  <si>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</si>
  <si>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</si>
  <si>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</si>
  <si>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</si>
  <si>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</si>
  <si>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</si>
  <si>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</si>
  <si>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</si>
  <si>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</si>
  <si>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</si>
  <si>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</si>
  <si>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</si>
  <si>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</si>
  <si>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</si>
  <si>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</si>
  <si>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</si>
  <si>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</si>
  <si>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</si>
  <si>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</si>
  <si>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</si>
  <si>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</si>
  <si>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</si>
  <si>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</si>
  <si>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</si>
  <si>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</si>
  <si>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</si>
  <si>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</si>
  <si>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</si>
  <si>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</si>
  <si>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</si>
  <si>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</si>
  <si>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</si>
  <si>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</si>
  <si>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</si>
  <si>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</si>
  <si>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</si>
  <si>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</si>
  <si>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</si>
  <si>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</si>
  <si>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</si>
  <si>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</si>
  <si>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</si>
  <si>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</si>
  <si>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</si>
  <si>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</si>
  <si>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</si>
  <si>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</si>
  <si>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</si>
  <si>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</si>
  <si>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</si>
  <si>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</si>
  <si>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</si>
  <si>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</si>
  <si>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</si>
  <si>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</si>
  <si>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</si>
  <si>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</si>
  <si>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</si>
  <si>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</si>
  <si>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</si>
  <si>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</si>
  <si>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</si>
  <si>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</si>
  <si>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</si>
  <si>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</si>
  <si>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</si>
  <si>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</si>
  <si>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</si>
  <si>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</si>
  <si>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</si>
  <si>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</si>
  <si>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</si>
  <si>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</si>
  <si>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</si>
  <si>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</si>
  <si>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</si>
  <si>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</si>
  <si>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</si>
  <si>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</si>
  <si>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</si>
  <si>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</si>
  <si>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</si>
  <si>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</si>
  <si>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</si>
  <si>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</si>
  <si>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</si>
  <si>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</si>
  <si>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</si>
  <si>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</si>
  <si>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</si>
  <si>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</si>
  <si>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</si>
  <si>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</si>
  <si>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</si>
  <si>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</si>
  <si>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</si>
  <si>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</si>
  <si>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</si>
  <si>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</si>
  <si>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</si>
  <si>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</si>
  <si>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</si>
  <si>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</si>
  <si>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</si>
  <si>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</si>
  <si>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</si>
  <si>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</si>
  <si>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</si>
  <si>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</si>
  <si>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</si>
  <si>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</si>
  <si>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</si>
  <si>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</si>
  <si>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</si>
  <si>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</si>
  <si>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</si>
  <si>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</si>
  <si>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</si>
  <si>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</si>
  <si>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</si>
  <si>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</si>
  <si>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</si>
  <si>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</si>
  <si>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</si>
  <si>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</si>
  <si>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</si>
  <si>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</si>
  <si>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</si>
  <si>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</si>
  <si>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</si>
  <si>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</si>
  <si>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</si>
  <si>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</si>
  <si>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</si>
  <si>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</si>
  <si>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</si>
  <si>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</si>
  <si>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</si>
  <si>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</si>
  <si>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</si>
  <si>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</si>
  <si>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</si>
  <si>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</si>
  <si>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</si>
  <si>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</si>
  <si>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</si>
  <si>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</si>
  <si>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</si>
  <si>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</si>
  <si>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</si>
  <si>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</si>
  <si>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</si>
  <si>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</si>
  <si>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</si>
  <si>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</si>
  <si>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</si>
  <si>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</si>
  <si>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</si>
  <si>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</si>
  <si>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</si>
  <si>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</si>
  <si>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</si>
  <si>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</si>
  <si>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</si>
  <si>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</si>
  <si>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</si>
  <si>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</si>
  <si>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</si>
  <si>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</si>
  <si>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</si>
  <si>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</si>
  <si>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</si>
  <si>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</si>
  <si>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</si>
  <si>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</si>
  <si>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</si>
  <si>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</si>
  <si>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</si>
  <si>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</si>
  <si>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</si>
  <si>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</si>
  <si>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</si>
  <si>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</si>
  <si>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</si>
  <si>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</si>
  <si>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</si>
  <si>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</si>
  <si>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</si>
  <si>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</si>
  <si>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</si>
  <si>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</si>
  <si>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</si>
  <si>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</si>
  <si>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</si>
  <si>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</si>
  <si>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</si>
  <si>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</si>
  <si>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</si>
  <si>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</si>
  <si>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</si>
  <si>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</si>
  <si>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</si>
  <si>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</si>
  <si>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</si>
  <si>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</si>
  <si>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</si>
  <si>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</si>
  <si>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</si>
  <si>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</si>
  <si>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</si>
  <si>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</si>
  <si>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</si>
  <si>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</si>
  <si>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</si>
  <si>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</si>
  <si>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</si>
  <si>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</si>
  <si>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</si>
  <si>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</si>
  <si>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</si>
  <si>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</si>
  <si>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</si>
  <si>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</si>
  <si>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</si>
  <si>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</si>
  <si>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</si>
  <si>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</si>
  <si>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</si>
  <si>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</si>
  <si>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</si>
  <si>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</si>
  <si>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</si>
  <si>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</si>
  <si>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</si>
  <si>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</si>
  <si>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</si>
  <si>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</si>
  <si>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</si>
  <si>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</si>
  <si>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</si>
  <si>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</si>
  <si>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</si>
  <si>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</si>
  <si>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</si>
  <si>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</si>
  <si>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</si>
  <si>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</si>
  <si>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</si>
  <si>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</si>
  <si>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</si>
  <si>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</si>
  <si>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</si>
  <si>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</si>
  <si>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</si>
  <si>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</si>
  <si>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</si>
  <si>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</si>
  <si>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</si>
  <si>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</si>
  <si>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</si>
  <si>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</si>
  <si>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</si>
  <si>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</si>
  <si>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</si>
  <si>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</si>
  <si>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</si>
  <si>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</si>
  <si>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</si>
  <si>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</si>
  <si>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</si>
  <si>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</si>
  <si>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</si>
  <si>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</si>
  <si>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</si>
  <si>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</si>
  <si>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</si>
  <si>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</si>
  <si>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</si>
  <si>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</si>
  <si>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</si>
  <si>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</si>
  <si>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</si>
  <si>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</si>
  <si>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</si>
  <si>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</si>
  <si>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</si>
  <si>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</si>
  <si>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</si>
  <si>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</si>
  <si>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</si>
  <si>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</si>
  <si>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</si>
  <si>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</si>
  <si>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</si>
  <si>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</si>
  <si>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</si>
  <si>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</si>
  <si>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</si>
  <si>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</si>
  <si>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</si>
  <si>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</si>
  <si>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</si>
  <si>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</si>
  <si>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</si>
  <si>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</si>
  <si>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</si>
  <si>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</si>
  <si>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</si>
  <si>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</si>
  <si>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</si>
  <si>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</si>
  <si>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</si>
  <si>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</si>
  <si>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</si>
  <si>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</si>
  <si>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</si>
  <si>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</si>
  <si>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</si>
  <si>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</si>
  <si>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</si>
  <si>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</si>
  <si>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</si>
  <si>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</si>
  <si>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</si>
  <si>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</si>
  <si>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</si>
  <si>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</si>
  <si>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</si>
  <si>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</si>
  <si>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</si>
  <si>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</si>
  <si>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</si>
  <si>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</si>
  <si>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</si>
  <si>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</si>
  <si>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</si>
  <si>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</si>
  <si>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</si>
  <si>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</si>
  <si>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</si>
  <si>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</si>
  <si>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</si>
  <si>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</si>
  <si>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</si>
  <si>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</si>
  <si>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</si>
  <si>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</si>
  <si>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</si>
  <si>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</si>
  <si>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</si>
  <si>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</si>
  <si>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</si>
  <si>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</si>
  <si>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</si>
  <si>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</si>
  <si>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</si>
  <si>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</si>
  <si>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</si>
  <si>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</si>
  <si>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</si>
  <si>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</si>
  <si>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</si>
  <si>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</si>
  <si>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</si>
  <si>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</si>
  <si>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</si>
  <si>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</si>
  <si>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</si>
  <si>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</si>
  <si>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</si>
  <si>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</si>
  <si>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</si>
  <si>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</si>
  <si>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</si>
  <si>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</si>
  <si>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</si>
  <si>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</si>
  <si>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</si>
  <si>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</si>
  <si>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</si>
  <si>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</si>
  <si>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</si>
  <si>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</si>
  <si>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</si>
  <si>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</si>
  <si>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</si>
  <si>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</si>
  <si>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</si>
  <si>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</si>
  <si>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</si>
  <si>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</si>
  <si>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</si>
  <si>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</si>
  <si>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</si>
  <si>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</si>
  <si>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</si>
  <si>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</si>
  <si>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</si>
  <si>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</si>
  <si>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</si>
  <si>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</si>
  <si>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</si>
  <si>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</si>
  <si>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</si>
  <si>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</si>
  <si>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</si>
  <si>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</si>
  <si>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</si>
  <si>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</si>
  <si>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</si>
  <si>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</si>
  <si>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</si>
  <si>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</si>
  <si>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</si>
  <si>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</si>
  <si>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</si>
  <si>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</si>
  <si>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</si>
  <si>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</si>
  <si>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</si>
  <si>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</si>
  <si>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</si>
  <si>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</si>
  <si>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</si>
  <si>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</si>
  <si>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</si>
  <si>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</si>
  <si>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</si>
  <si>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</si>
  <si>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</si>
  <si>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</si>
  <si>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</si>
  <si>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</si>
  <si>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</si>
  <si>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</si>
  <si>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</si>
  <si>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</si>
  <si>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</si>
  <si>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</si>
  <si>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</si>
  <si>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</si>
  <si>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</si>
  <si>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</si>
  <si>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</si>
  <si>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</si>
  <si>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</si>
  <si>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</si>
  <si>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</si>
  <si>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</si>
  <si>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</si>
  <si>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</si>
  <si>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</si>
  <si>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</si>
  <si>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</si>
  <si>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</si>
  <si>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</si>
  <si>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</si>
  <si>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</si>
  <si>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</si>
  <si>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</si>
  <si>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</si>
  <si>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</si>
  <si>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</si>
  <si>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</si>
  <si>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</si>
  <si>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</si>
  <si>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</si>
  <si>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</si>
  <si>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</si>
  <si>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</si>
  <si>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</si>
  <si>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</si>
  <si>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</si>
  <si>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</si>
  <si>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</si>
  <si>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</si>
  <si>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</si>
  <si>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</si>
  <si>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</si>
  <si>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</si>
  <si>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</si>
  <si>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</si>
  <si>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</si>
  <si>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</si>
  <si>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</si>
  <si>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</si>
  <si>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</si>
  <si>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</si>
  <si>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</si>
  <si>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</si>
  <si>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</si>
  <si>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</si>
  <si>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</si>
  <si>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</si>
  <si>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</si>
  <si>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</si>
  <si>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</si>
  <si>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</si>
  <si>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</si>
  <si>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</si>
  <si>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</si>
  <si>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</si>
  <si>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</si>
  <si>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</si>
  <si>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</si>
  <si>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</si>
  <si>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</si>
  <si>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</si>
  <si>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</si>
  <si>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</si>
  <si>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</si>
  <si>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</si>
  <si>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</si>
  <si>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</si>
  <si>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</si>
  <si>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</si>
  <si>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</si>
  <si>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</si>
  <si>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</si>
  <si>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</si>
  <si>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</si>
  <si>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</si>
  <si>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</si>
  <si>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</si>
  <si>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</si>
  <si>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</si>
  <si>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</si>
  <si>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</si>
  <si>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</si>
  <si>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</si>
  <si>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</si>
  <si>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</si>
  <si>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</si>
  <si>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</si>
  <si>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</si>
  <si>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</si>
  <si>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</si>
  <si>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</si>
  <si>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</si>
  <si>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</si>
  <si>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</si>
  <si>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</si>
  <si>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</si>
  <si>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</si>
  <si>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</si>
  <si>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</si>
  <si>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</si>
  <si>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</si>
  <si>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</si>
  <si>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</si>
  <si>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</si>
  <si>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</si>
  <si>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</si>
  <si>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</si>
  <si>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</si>
  <si>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</si>
  <si>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</si>
  <si>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</si>
  <si>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</si>
  <si>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</si>
  <si>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</si>
  <si>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</si>
  <si>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</si>
  <si>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</si>
  <si>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</si>
  <si>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</si>
  <si>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</si>
  <si>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</si>
  <si>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</si>
  <si>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</si>
  <si>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</si>
  <si>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</si>
  <si>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</si>
  <si>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</si>
  <si>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</si>
  <si>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</si>
  <si>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</si>
  <si>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</si>
  <si>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</si>
  <si>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</si>
  <si>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</si>
  <si>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</si>
  <si>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</si>
  <si>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</si>
  <si>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</si>
  <si>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</si>
  <si>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</si>
  <si>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</si>
  <si>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</si>
  <si>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</si>
  <si>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</si>
  <si>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</si>
  <si>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</si>
  <si>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</si>
  <si>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</si>
  <si>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</si>
  <si>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</si>
  <si>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</si>
  <si>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</si>
  <si>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</si>
  <si>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</si>
  <si>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</si>
  <si>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</si>
  <si>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</si>
  <si>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</si>
  <si>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</si>
  <si>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</si>
  <si>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</si>
  <si>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</si>
  <si>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</si>
  <si>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</si>
  <si>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</si>
  <si>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</si>
  <si>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</si>
  <si>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</si>
  <si>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</si>
  <si>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</si>
  <si>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</si>
  <si>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</si>
  <si>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</si>
  <si>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</si>
  <si>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</si>
  <si>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</si>
  <si>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</si>
  <si>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</si>
  <si>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</si>
  <si>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</si>
  <si>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</si>
  <si>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</si>
  <si>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</si>
  <si>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</si>
  <si>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</si>
  <si>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</si>
  <si>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</si>
  <si>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</si>
  <si>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</si>
  <si>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</si>
  <si>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</si>
  <si>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</si>
  <si>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</si>
  <si>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</si>
  <si>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</si>
  <si>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</si>
  <si>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</si>
  <si>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</si>
  <si>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</si>
  <si>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</si>
  <si>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</si>
  <si>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</si>
  <si>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</si>
  <si>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</si>
  <si>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</si>
  <si>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</si>
  <si>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</si>
  <si>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</si>
  <si>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</si>
  <si>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</si>
  <si>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</si>
  <si>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</si>
  <si>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</si>
  <si>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</si>
  <si>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</si>
  <si>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</si>
  <si>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</si>
  <si>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</si>
  <si>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</si>
  <si>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</si>
  <si>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</si>
  <si>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</si>
  <si>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</si>
  <si>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</si>
  <si>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</si>
  <si>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</si>
  <si>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</si>
  <si>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</si>
  <si>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</si>
  <si>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</si>
  <si>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</si>
  <si>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</si>
  <si>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</si>
  <si>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</si>
  <si>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</si>
  <si>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</si>
  <si>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</si>
  <si>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</si>
  <si>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</si>
  <si>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</si>
  <si>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</si>
  <si>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</si>
  <si>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</si>
  <si>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</si>
  <si>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</si>
  <si>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</si>
  <si>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</si>
  <si>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</si>
  <si>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</si>
  <si>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</si>
  <si>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</si>
  <si>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</si>
  <si>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</si>
  <si>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</si>
  <si>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</si>
  <si>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</si>
  <si>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</si>
  <si>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</si>
  <si>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</si>
  <si>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</si>
  <si>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</si>
  <si>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</si>
  <si>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</si>
  <si>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</si>
  <si>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</si>
  <si>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</si>
  <si>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</si>
  <si>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</si>
  <si>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</si>
  <si>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</si>
  <si>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</si>
  <si>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</si>
  <si>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</si>
  <si>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</si>
  <si>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</si>
  <si>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</si>
  <si>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</si>
  <si>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</si>
  <si>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</si>
  <si>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</si>
  <si>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</si>
  <si>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</si>
  <si>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</si>
  <si>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</si>
  <si>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</si>
  <si>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</si>
  <si>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</si>
  <si>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</si>
  <si>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</si>
  <si>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</si>
  <si>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</si>
  <si>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</si>
  <si>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</si>
  <si>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</si>
  <si>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</si>
  <si>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</si>
  <si>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</si>
  <si>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</si>
  <si>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</si>
  <si>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</si>
  <si>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</si>
  <si>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</si>
  <si>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</si>
  <si>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</si>
  <si>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</si>
  <si>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</si>
  <si>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</si>
  <si>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</si>
  <si>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</si>
  <si>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</si>
  <si>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</si>
  <si>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</si>
  <si>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</si>
  <si>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</si>
  <si>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</si>
  <si>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</si>
  <si>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</si>
  <si>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</si>
  <si>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</si>
  <si>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</si>
  <si>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</si>
  <si>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</si>
  <si>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</si>
  <si>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</si>
  <si>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</si>
  <si>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</si>
  <si>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</si>
  <si>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</si>
  <si>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</si>
  <si>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</si>
  <si>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</si>
  <si>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</si>
  <si>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</si>
  <si>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</si>
  <si>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</si>
  <si>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</si>
  <si>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</si>
  <si>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</si>
  <si>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</si>
  <si>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</si>
  <si>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</si>
  <si>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</si>
  <si>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</si>
  <si>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</si>
  <si>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</si>
  <si>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</si>
  <si>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</si>
  <si>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</si>
  <si>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</si>
  <si>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</si>
  <si>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</si>
  <si>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</si>
  <si>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</si>
  <si>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</si>
  <si>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</si>
  <si>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</si>
  <si>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</si>
  <si>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</si>
  <si>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</si>
  <si>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</si>
  <si>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</si>
  <si>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</si>
  <si>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</si>
  <si>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</si>
  <si>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</si>
  <si>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</si>
  <si>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</si>
  <si>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</si>
  <si>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</si>
  <si>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</si>
  <si>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</si>
  <si>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</si>
  <si>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</si>
  <si>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</si>
  <si>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</si>
  <si>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</si>
  <si>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</si>
  <si>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</si>
  <si>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</si>
  <si>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</si>
  <si>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</si>
  <si>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</si>
  <si>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</si>
  <si>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</si>
  <si>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</si>
  <si>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</si>
  <si>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</si>
  <si>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</si>
  <si>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</si>
  <si>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</si>
  <si>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</si>
  <si>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</si>
  <si>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</si>
  <si>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</si>
  <si>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</si>
  <si>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</si>
  <si>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</si>
  <si>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</si>
  <si>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</si>
  <si>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</si>
  <si>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</si>
  <si>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</si>
  <si>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</si>
  <si>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</si>
  <si>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</si>
  <si>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</si>
  <si>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</si>
  <si>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</si>
  <si>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</si>
  <si>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</si>
  <si>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</si>
  <si>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</si>
  <si>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</si>
  <si>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</si>
  <si>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</si>
  <si>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</si>
  <si>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</si>
  <si>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</si>
  <si>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</si>
  <si>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</si>
  <si>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</si>
  <si>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</si>
  <si>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</si>
  <si>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</si>
  <si>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</si>
  <si>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</si>
  <si>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</si>
  <si>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</si>
  <si>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</si>
  <si>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</si>
  <si>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</si>
  <si>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</si>
  <si>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</si>
  <si>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</si>
  <si>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</si>
  <si>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</si>
  <si>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</si>
  <si>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</si>
  <si>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</si>
  <si>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</si>
  <si>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</si>
  <si>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</si>
  <si>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</si>
  <si>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</si>
  <si>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</si>
  <si>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</si>
  <si>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</si>
  <si>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</si>
  <si>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</si>
  <si>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</si>
  <si>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</si>
  <si>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</si>
  <si>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</si>
  <si>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</si>
  <si>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</si>
  <si>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</si>
  <si>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</si>
  <si>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</si>
  <si>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</si>
  <si>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</si>
  <si>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</si>
  <si>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</si>
  <si>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</si>
  <si>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</si>
  <si>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</si>
  <si>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</si>
  <si>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</si>
  <si>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</si>
  <si>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</si>
  <si>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</si>
  <si>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</si>
  <si>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</si>
  <si>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</si>
  <si>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</si>
  <si>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</si>
  <si>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</si>
  <si>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</si>
  <si>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</si>
  <si>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</si>
  <si>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</si>
  <si>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</si>
  <si>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</si>
  <si>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</si>
  <si>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</si>
  <si>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</si>
  <si>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</si>
  <si>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</si>
  <si>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</si>
  <si>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</si>
  <si>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</si>
  <si>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</si>
  <si>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</si>
  <si>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</si>
  <si>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</si>
  <si>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</si>
  <si>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</si>
  <si>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</si>
  <si>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</si>
  <si>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</si>
  <si>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</si>
  <si>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</si>
  <si>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</si>
  <si>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</si>
  <si>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</si>
  <si>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</si>
  <si>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</si>
  <si>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</si>
  <si>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</si>
  <si>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</si>
  <si>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</si>
  <si>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</si>
  <si>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</si>
  <si>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</si>
  <si>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</si>
  <si>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</si>
  <si>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</si>
  <si>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</si>
  <si>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</si>
  <si>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</si>
  <si>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</si>
  <si>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</si>
  <si>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</si>
  <si>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</si>
  <si>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</si>
  <si>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</si>
  <si>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</si>
  <si>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</si>
  <si>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</si>
  <si>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</si>
  <si>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</si>
  <si>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</si>
  <si>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</si>
  <si>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</si>
  <si>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</si>
  <si>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</si>
  <si>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</si>
  <si>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</si>
  <si>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</si>
  <si>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</si>
  <si>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</si>
  <si>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</si>
  <si>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</si>
  <si>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</si>
  <si>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</si>
  <si>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</si>
  <si>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</si>
  <si>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</si>
  <si>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</si>
  <si>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</si>
  <si>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</si>
  <si>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</si>
  <si>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</si>
  <si>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</si>
  <si>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</si>
  <si>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</si>
  <si>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</si>
  <si>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</si>
  <si>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</si>
  <si>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</si>
  <si>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</si>
  <si>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</si>
  <si>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</si>
  <si>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</si>
  <si>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</si>
  <si>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</si>
  <si>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</si>
  <si>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</si>
  <si>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</si>
  <si>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</si>
  <si>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</si>
  <si>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</si>
  <si>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</si>
  <si>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</si>
  <si>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</si>
  <si>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</si>
  <si>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</si>
  <si>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</si>
  <si>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</si>
  <si>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</si>
  <si>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</si>
  <si>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</si>
  <si>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</si>
  <si>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</si>
  <si>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</si>
  <si>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</si>
  <si>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</si>
  <si>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</si>
  <si>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</si>
  <si>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</si>
  <si>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</si>
  <si>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</si>
  <si>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</si>
  <si>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</si>
  <si>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</si>
  <si>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</si>
  <si>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</si>
  <si>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</si>
  <si>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</si>
  <si>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</si>
  <si>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</si>
  <si>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</si>
  <si>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</si>
  <si>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</si>
  <si>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</si>
  <si>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</si>
  <si>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</si>
  <si>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</si>
  <si>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</si>
  <si>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</si>
  <si>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</si>
  <si>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</si>
  <si>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</si>
  <si>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</si>
  <si>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</si>
  <si>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</si>
  <si>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</si>
  <si>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</si>
  <si>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</si>
  <si>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</si>
  <si>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</si>
  <si>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</si>
  <si>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</si>
  <si>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</si>
  <si>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</si>
  <si>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</si>
  <si>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</si>
  <si>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</si>
  <si>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</si>
  <si>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</si>
  <si>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</si>
  <si>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</si>
  <si>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</si>
  <si>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</si>
  <si>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</si>
  <si>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</si>
  <si>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</si>
  <si>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</si>
  <si>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</si>
  <si>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</si>
  <si>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</si>
  <si>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</si>
  <si>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</si>
  <si>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</si>
  <si>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</si>
  <si>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</si>
  <si>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</si>
  <si>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</si>
  <si>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</si>
  <si>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</si>
  <si>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</si>
  <si>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</si>
  <si>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</si>
  <si>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</si>
  <si>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</si>
  <si>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</si>
  <si>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</si>
  <si>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</si>
  <si>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</si>
  <si>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</si>
  <si>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</si>
  <si>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</si>
  <si>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</si>
  <si>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</si>
  <si>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</si>
  <si>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</si>
  <si>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</si>
  <si>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</si>
  <si>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</si>
  <si>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</si>
  <si>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</si>
  <si>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</si>
  <si>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</si>
  <si>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</si>
  <si>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</si>
  <si>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</si>
  <si>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</si>
  <si>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</si>
  <si>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</si>
  <si>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</si>
  <si>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</si>
  <si>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</si>
  <si>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</si>
  <si>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</si>
  <si>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</si>
  <si>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</si>
  <si>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</si>
  <si>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</si>
  <si>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</si>
  <si>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</si>
  <si>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</si>
  <si>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</si>
  <si>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</si>
  <si>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</si>
  <si>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</si>
  <si>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</si>
  <si>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</si>
  <si>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</si>
  <si>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</si>
  <si>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</si>
  <si>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</si>
  <si>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</si>
  <si>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</si>
  <si>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</si>
  <si>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</si>
  <si>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</si>
  <si>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</si>
  <si>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</si>
  <si>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</si>
  <si>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</si>
  <si>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</si>
  <si>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</si>
  <si>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</si>
  <si>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</si>
  <si>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</si>
  <si>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</si>
  <si>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</si>
  <si>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</si>
  <si>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</si>
  <si>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</si>
  <si>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</si>
  <si>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</si>
  <si>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</si>
  <si>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</si>
  <si>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</si>
  <si>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</si>
  <si>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</si>
  <si>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</si>
  <si>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</si>
  <si>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</si>
  <si>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</si>
  <si>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</si>
  <si>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</si>
  <si>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</si>
  <si>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</si>
  <si>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</si>
  <si>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</si>
  <si>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</si>
  <si>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</si>
  <si>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</si>
  <si>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</si>
  <si>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</si>
  <si>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</si>
  <si>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</si>
  <si>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</si>
  <si>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</si>
  <si>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</si>
  <si>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</si>
  <si>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</si>
  <si>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</si>
  <si>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</si>
  <si>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</si>
  <si>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</si>
  <si>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</si>
  <si>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</si>
  <si>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</si>
  <si>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</si>
  <si>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</si>
  <si>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</si>
  <si>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</si>
  <si>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</si>
  <si>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</si>
  <si>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</si>
  <si>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</si>
  <si>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</si>
  <si>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</si>
  <si>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</si>
  <si>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</si>
  <si>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</si>
  <si>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</si>
  <si>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</si>
  <si>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</si>
  <si>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</si>
  <si>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</si>
  <si>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</si>
  <si>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</si>
  <si>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</si>
  <si>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</si>
  <si>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</si>
  <si>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</si>
  <si>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</si>
  <si>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</si>
  <si>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</si>
  <si>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</si>
  <si>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</si>
  <si>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</si>
  <si>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</si>
  <si>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</si>
  <si>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</si>
  <si>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</si>
  <si>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</si>
  <si>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</si>
  <si>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</si>
  <si>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</si>
  <si>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</si>
  <si>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</si>
  <si>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</si>
  <si>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</si>
  <si>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</si>
  <si>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</si>
  <si>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</si>
  <si>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</si>
  <si>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</si>
  <si>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</si>
  <si>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</si>
  <si>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</si>
  <si>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</si>
  <si>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</si>
  <si>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</si>
  <si>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</si>
  <si>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</si>
  <si>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</si>
  <si>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</si>
  <si>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</si>
  <si>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</si>
  <si>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</si>
  <si>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</si>
  <si>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</si>
  <si>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</si>
  <si>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</si>
  <si>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</si>
  <si>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</si>
  <si>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</si>
  <si>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</si>
  <si>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</si>
  <si>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</si>
  <si>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</si>
  <si>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</si>
  <si>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</si>
  <si>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</si>
  <si>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</si>
  <si>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</si>
  <si>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</si>
  <si>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</si>
  <si>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</si>
  <si>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</si>
  <si>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</si>
  <si>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</si>
  <si>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</si>
  <si>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</si>
  <si>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</si>
  <si>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</si>
  <si>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</si>
  <si>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</si>
  <si>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</si>
  <si>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</si>
  <si>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</si>
  <si>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</si>
  <si>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</si>
  <si>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</si>
  <si>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</si>
  <si>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</si>
  <si>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</si>
  <si>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</si>
  <si>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</si>
  <si>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</si>
  <si>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</si>
  <si>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</si>
  <si>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</si>
  <si>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</si>
  <si>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</si>
  <si>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</si>
  <si>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</si>
  <si>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</si>
  <si>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</si>
  <si>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</si>
  <si>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</si>
  <si>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</si>
  <si>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</si>
  <si>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</si>
  <si>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</si>
  <si>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</si>
  <si>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</si>
  <si>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</si>
  <si>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</si>
  <si>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</si>
  <si>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</si>
  <si>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</si>
  <si>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</si>
  <si>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</si>
  <si>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</si>
  <si>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</si>
  <si>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</si>
  <si>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</si>
  <si>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</si>
  <si>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</si>
  <si>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</si>
  <si>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</si>
  <si>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</si>
  <si>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</si>
  <si>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</si>
  <si>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</si>
  <si>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</si>
  <si>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</si>
  <si>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</si>
  <si>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</si>
  <si>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</si>
  <si>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</si>
  <si>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</si>
  <si>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</si>
  <si>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</si>
  <si>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</si>
  <si>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</si>
  <si>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</si>
  <si>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</si>
  <si>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</si>
  <si>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</si>
  <si>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</si>
  <si>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</si>
  <si>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</si>
  <si>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</si>
  <si>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</si>
  <si>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</si>
  <si>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</si>
  <si>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</si>
  <si>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</si>
  <si>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</si>
  <si>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</si>
  <si>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</si>
  <si>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</si>
  <si>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</si>
  <si>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</si>
  <si>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</si>
  <si>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</si>
  <si>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</si>
  <si>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</si>
  <si>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</si>
  <si>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</si>
  <si>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</si>
  <si>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</si>
  <si>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</si>
  <si>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</si>
  <si>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</si>
  <si>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</si>
  <si>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</si>
  <si>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</si>
  <si>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</si>
  <si>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</si>
  <si>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</si>
  <si>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</si>
  <si>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</si>
  <si>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</si>
  <si>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</si>
  <si>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</si>
  <si>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</si>
  <si>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</si>
  <si>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</si>
  <si>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</si>
  <si>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</si>
  <si>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</si>
  <si>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</si>
  <si>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</si>
  <si>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</si>
  <si>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</si>
  <si>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</si>
  <si>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</si>
  <si>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</si>
  <si>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</si>
  <si>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</si>
  <si>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</si>
  <si>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</si>
  <si>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</si>
  <si>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</si>
  <si>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</si>
  <si>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</si>
  <si>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</si>
  <si>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</si>
  <si>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</si>
  <si>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</si>
  <si>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</si>
  <si>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</si>
  <si>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</si>
  <si>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</si>
  <si>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</si>
  <si>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</si>
  <si>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</si>
  <si>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</si>
  <si>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</si>
  <si>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</si>
  <si>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</si>
  <si>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</si>
  <si>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</si>
  <si>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</si>
  <si>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</si>
  <si>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</si>
  <si>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</si>
  <si>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</si>
  <si>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</si>
  <si>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</si>
  <si>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</si>
  <si>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</si>
  <si>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</si>
  <si>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</si>
  <si>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</si>
  <si>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</si>
  <si>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</si>
  <si>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</si>
  <si>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</si>
  <si>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</si>
  <si>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</si>
  <si>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</si>
  <si>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</si>
  <si>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</si>
  <si>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</si>
  <si>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</si>
  <si>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</si>
  <si>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</si>
  <si>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</si>
  <si>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</si>
  <si>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</si>
  <si>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</si>
  <si>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</si>
  <si>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</si>
  <si>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</si>
  <si>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</si>
  <si>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</si>
  <si>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</si>
  <si>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</si>
  <si>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</si>
  <si>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</si>
  <si>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</si>
  <si>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</si>
  <si>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</si>
  <si>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</si>
  <si>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</si>
  <si>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</si>
  <si>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</si>
  <si>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</si>
  <si>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</si>
  <si>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</si>
  <si>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</si>
  <si>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</si>
  <si>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</si>
  <si>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</si>
  <si>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</si>
  <si>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</si>
  <si>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</si>
  <si>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</si>
  <si>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</si>
  <si>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</si>
  <si>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</si>
  <si>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</si>
  <si>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</si>
  <si>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</si>
  <si>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</si>
  <si>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</si>
  <si>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</si>
  <si>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</si>
  <si>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</si>
  <si>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</si>
  <si>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</si>
  <si>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</si>
  <si>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</si>
  <si>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</si>
  <si>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</si>
  <si>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</si>
  <si>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</si>
  <si>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</si>
  <si>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</si>
  <si>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</si>
  <si>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</si>
  <si>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</si>
  <si>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</si>
  <si>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</si>
  <si>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</si>
  <si>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</si>
  <si>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</si>
  <si>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</si>
  <si>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</si>
  <si>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</si>
  <si>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</si>
  <si>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</si>
  <si>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</si>
  <si>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</si>
  <si>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</si>
  <si>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</si>
  <si>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</si>
  <si>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</si>
  <si>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</si>
  <si>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</si>
  <si>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</si>
  <si>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</si>
  <si>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</si>
  <si>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</si>
  <si>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</si>
  <si>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</si>
  <si>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</si>
  <si>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</si>
  <si>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</si>
  <si>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</si>
  <si>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</si>
  <si>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</si>
  <si>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</si>
  <si>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</si>
  <si>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</si>
  <si>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</si>
  <si>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</si>
  <si>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</si>
  <si>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</si>
  <si>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</si>
  <si>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</si>
  <si>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</si>
  <si>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</si>
  <si>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</si>
  <si>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</si>
  <si>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</si>
  <si>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</si>
  <si>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</si>
  <si>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</si>
  <si>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</si>
  <si>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</si>
  <si>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</si>
  <si>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</si>
  <si>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</si>
  <si>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</si>
  <si>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</si>
  <si>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</si>
  <si>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</si>
  <si>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</si>
  <si>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</si>
  <si>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</si>
  <si>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</si>
  <si>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</si>
  <si>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</si>
  <si>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</si>
  <si>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</si>
  <si>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</si>
  <si>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</si>
  <si>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</si>
  <si>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</si>
  <si>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</si>
  <si>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</si>
  <si>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</si>
  <si>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</si>
  <si>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</si>
  <si>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</si>
  <si>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</si>
  <si>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</si>
  <si>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</si>
  <si>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</si>
  <si>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</si>
  <si>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</si>
  <si>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</si>
  <si>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</si>
  <si>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</si>
  <si>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</si>
  <si>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</si>
  <si>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</si>
  <si>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</si>
  <si>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</si>
  <si>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</si>
  <si>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</si>
  <si>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</si>
  <si>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</si>
  <si>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</si>
  <si>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</si>
  <si>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</si>
  <si>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</si>
  <si>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</si>
  <si>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</si>
  <si>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</si>
  <si>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</si>
  <si>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</si>
  <si>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</si>
  <si>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</si>
  <si>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</si>
  <si>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</si>
  <si>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</si>
  <si>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</si>
  <si>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</si>
  <si>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</si>
  <si>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</si>
  <si>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</si>
  <si>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</si>
  <si>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</si>
  <si>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</si>
  <si>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</si>
  <si>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</si>
  <si>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</si>
  <si>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</si>
  <si>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</si>
  <si>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</si>
  <si>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</si>
  <si>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</si>
  <si>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</si>
  <si>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</si>
  <si>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</si>
  <si>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</si>
  <si>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</si>
  <si>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</si>
  <si>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</si>
  <si>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</si>
  <si>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</si>
  <si>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</si>
  <si>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</si>
  <si>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</si>
  <si>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</si>
  <si>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</si>
  <si>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</si>
  <si>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</si>
  <si>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</si>
  <si>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</si>
  <si>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</si>
  <si>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</si>
  <si>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</si>
  <si>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</si>
  <si>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</si>
  <si>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</si>
  <si>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</si>
  <si>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</si>
  <si>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</si>
  <si>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</si>
  <si>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</si>
  <si>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</si>
  <si>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</si>
  <si>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</si>
  <si>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</si>
  <si>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</si>
  <si>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</si>
  <si>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</si>
  <si>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</si>
  <si>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</si>
  <si>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</si>
  <si>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</si>
  <si>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</si>
  <si>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</si>
  <si>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</si>
  <si>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</si>
  <si>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</si>
  <si>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</si>
  <si>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</si>
  <si>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</si>
  <si>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</si>
  <si>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</si>
  <si>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</si>
  <si>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</si>
  <si>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</si>
  <si>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</si>
  <si>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</si>
  <si>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</si>
  <si>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</si>
  <si>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</si>
  <si>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</si>
  <si>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</si>
  <si>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</si>
  <si>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</si>
  <si>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</si>
  <si>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</si>
  <si>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</si>
  <si>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</si>
  <si>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</si>
  <si>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</si>
  <si>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</si>
  <si>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</si>
  <si>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</si>
  <si>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</si>
  <si>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</si>
  <si>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</si>
  <si>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</si>
  <si>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</si>
  <si>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</si>
  <si>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</si>
  <si>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</si>
  <si>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</si>
  <si>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</si>
  <si>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</si>
  <si>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</si>
  <si>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</si>
  <si>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</si>
  <si>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</si>
  <si>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</si>
  <si>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</si>
  <si>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</si>
  <si>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</si>
  <si>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</si>
  <si>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</si>
  <si>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</si>
  <si>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</si>
  <si>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</si>
  <si>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</si>
  <si>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</si>
  <si>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</si>
  <si>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</si>
  <si>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</si>
  <si>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</si>
  <si>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</si>
  <si>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</si>
  <si>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</si>
  <si>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</si>
  <si>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</si>
  <si>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</si>
  <si>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</si>
  <si>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</si>
  <si>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</si>
  <si>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</si>
  <si>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</si>
  <si>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</si>
  <si>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</si>
  <si>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</si>
  <si>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</si>
  <si>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</si>
  <si>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</si>
  <si>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</si>
  <si>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</si>
  <si>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</si>
  <si>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</si>
  <si>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</si>
  <si>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</si>
  <si>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</si>
  <si>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</si>
  <si>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</si>
  <si>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</si>
  <si>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</si>
  <si>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</si>
  <si>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</si>
  <si>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</si>
  <si>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</si>
  <si>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</si>
  <si>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</si>
  <si>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</si>
  <si>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</si>
  <si>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</si>
  <si>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</si>
  <si>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</si>
  <si>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</si>
  <si>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</si>
  <si>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</si>
  <si>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</si>
  <si>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</si>
  <si>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</si>
  <si>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</si>
  <si>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</si>
  <si>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</si>
  <si>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</si>
  <si>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</si>
  <si>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</si>
  <si>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</si>
  <si>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</si>
  <si>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</si>
  <si>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</si>
  <si>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</si>
  <si>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</si>
  <si>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</si>
  <si>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</si>
  <si>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</si>
  <si>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</si>
  <si>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</si>
  <si>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</si>
  <si>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</si>
  <si>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</si>
  <si>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</si>
  <si>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</si>
  <si>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</si>
  <si>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</si>
  <si>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</si>
  <si>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</si>
  <si>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</si>
  <si>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</si>
  <si>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</si>
  <si>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</si>
  <si>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</si>
  <si>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</si>
  <si>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</si>
  <si>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</si>
  <si>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</si>
  <si>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</si>
  <si>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</si>
  <si>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</si>
  <si>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</si>
  <si>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</si>
  <si>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</si>
  <si>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</si>
  <si>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</si>
  <si>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</si>
  <si>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</si>
  <si>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</si>
  <si>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</si>
  <si>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</si>
  <si>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</si>
  <si>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</si>
  <si>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</si>
  <si>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</si>
  <si>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</si>
  <si>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</si>
  <si>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</si>
  <si>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</si>
  <si>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</si>
  <si>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</si>
  <si>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</si>
  <si>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</si>
  <si>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</si>
  <si>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</si>
  <si>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</si>
  <si>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</si>
  <si>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</si>
  <si>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</si>
  <si>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</si>
  <si>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</si>
  <si>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</si>
  <si>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</si>
  <si>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</si>
  <si>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</si>
  <si>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</si>
  <si>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</si>
  <si>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</si>
  <si>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</si>
  <si>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</si>
  <si>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</si>
  <si>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</si>
  <si>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</si>
  <si>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</si>
  <si>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</si>
  <si>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</si>
  <si>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</si>
  <si>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</si>
  <si>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</si>
  <si>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</si>
  <si>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</si>
  <si>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</si>
  <si>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</si>
  <si>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</si>
  <si>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</si>
  <si>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</si>
  <si>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</si>
  <si>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</si>
  <si>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</si>
  <si>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</si>
  <si>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</si>
  <si>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</si>
  <si>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</si>
  <si>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</si>
  <si>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</si>
  <si>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</si>
  <si>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</si>
  <si>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</si>
  <si>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</si>
  <si>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</si>
  <si>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</si>
  <si>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</si>
  <si>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</si>
  <si>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</si>
  <si>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</si>
  <si>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</si>
  <si>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</si>
  <si>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</si>
  <si>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</si>
  <si>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</si>
  <si>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</si>
  <si>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</si>
  <si>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</si>
  <si>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</si>
  <si>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</si>
  <si>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</si>
  <si>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</si>
  <si>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</si>
  <si>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</si>
  <si>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</si>
  <si>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</si>
  <si>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</si>
  <si>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</si>
  <si>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</si>
  <si>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</si>
  <si>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</si>
  <si>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</si>
  <si>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</si>
  <si>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</si>
  <si>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</si>
  <si>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</si>
  <si>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</si>
  <si>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</si>
  <si>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</si>
  <si>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</si>
  <si>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</si>
  <si>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</si>
  <si>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</si>
  <si>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</si>
  <si>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</si>
  <si>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</si>
  <si>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</si>
  <si>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</si>
  <si>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</si>
  <si>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</si>
  <si>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</si>
  <si>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</si>
  <si>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</si>
  <si>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</si>
  <si>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</si>
  <si>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</si>
  <si>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</si>
  <si>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</si>
  <si>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</si>
  <si>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</si>
  <si>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</si>
  <si>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</si>
  <si>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</si>
  <si>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</si>
  <si>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</si>
  <si>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</si>
  <si>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</si>
  <si>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</si>
  <si>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</si>
  <si>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</si>
  <si>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</si>
  <si>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</si>
  <si>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</si>
  <si>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</si>
  <si>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</si>
  <si>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</si>
  <si>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</si>
  <si>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</si>
  <si>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</si>
  <si>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</si>
  <si>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</si>
  <si>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</si>
  <si>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</si>
  <si>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</si>
  <si>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</si>
  <si>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</si>
  <si>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</si>
  <si>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</si>
  <si>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</si>
  <si>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</si>
  <si>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</si>
  <si>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</si>
  <si>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</si>
  <si>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</si>
  <si>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</si>
  <si>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</si>
  <si>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</si>
  <si>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</si>
  <si>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</si>
  <si>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</si>
  <si>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</si>
  <si>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</si>
  <si>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</si>
  <si>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</si>
  <si>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</si>
  <si>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</si>
  <si>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</si>
  <si>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</si>
  <si>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</si>
  <si>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</si>
  <si>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</si>
  <si>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</si>
  <si>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</si>
  <si>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</si>
  <si>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</si>
  <si>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</si>
  <si>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</si>
  <si>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</si>
  <si>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</si>
  <si>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</si>
  <si>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</si>
  <si>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</si>
  <si>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</si>
  <si>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</si>
  <si>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</si>
  <si>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</si>
  <si>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</si>
  <si>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</si>
  <si>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</si>
  <si>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</si>
  <si>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</si>
  <si>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</si>
  <si>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</si>
  <si>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</si>
  <si>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</si>
  <si>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</si>
  <si>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</si>
  <si>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</si>
  <si>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</si>
  <si>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</si>
  <si>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</si>
  <si>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</si>
  <si>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</si>
  <si>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</si>
  <si>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</si>
  <si>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</si>
  <si>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</si>
  <si>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</si>
  <si>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</si>
  <si>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</si>
  <si>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</si>
  <si>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</si>
  <si>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</si>
  <si>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</si>
  <si>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</si>
  <si>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</si>
  <si>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</si>
  <si>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</si>
  <si>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</si>
  <si>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</si>
  <si>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</si>
  <si>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</si>
  <si>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</si>
  <si>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</si>
  <si>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</si>
  <si>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</si>
  <si>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</si>
  <si>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</si>
  <si>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</si>
  <si>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</si>
  <si>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</si>
  <si>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</si>
  <si>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</si>
  <si>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</si>
  <si>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</si>
  <si>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</si>
  <si>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</si>
  <si>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</si>
  <si>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</si>
  <si>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</si>
  <si>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</si>
  <si>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</si>
  <si>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</si>
  <si>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</si>
  <si>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</si>
  <si>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</si>
  <si>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</si>
  <si>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</si>
  <si>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</si>
  <si>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</si>
  <si>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</si>
  <si>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</si>
  <si>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</si>
  <si>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</si>
  <si>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</si>
  <si>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</si>
  <si>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</si>
  <si>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</si>
  <si>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</si>
  <si>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</si>
  <si>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</si>
  <si>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</si>
  <si>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</si>
  <si>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</si>
  <si>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</si>
  <si>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</si>
  <si>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</si>
  <si>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</si>
  <si>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</si>
  <si>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</si>
  <si>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</si>
  <si>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</si>
  <si>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</si>
  <si>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</si>
  <si>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</si>
  <si>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</si>
  <si>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</si>
  <si>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</si>
  <si>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</si>
  <si>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</si>
  <si>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</si>
  <si>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</si>
  <si>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</si>
  <si>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</si>
  <si>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</si>
  <si>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</si>
  <si>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</si>
  <si>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</si>
  <si>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</si>
  <si>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</si>
  <si>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</si>
  <si>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</si>
  <si>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</si>
  <si>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</si>
  <si>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</si>
  <si>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</si>
  <si>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</si>
  <si>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</si>
  <si>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</si>
  <si>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</si>
  <si>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</si>
  <si>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</si>
  <si>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</si>
  <si>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</si>
  <si>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</si>
  <si>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</si>
  <si>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</si>
  <si>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</si>
  <si>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</si>
  <si>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</si>
  <si>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</si>
  <si>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</si>
  <si>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</si>
  <si>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</si>
  <si>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</si>
  <si>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</si>
  <si>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</si>
  <si>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</si>
  <si>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</si>
  <si>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</si>
  <si>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</si>
  <si>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</si>
  <si>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</si>
  <si>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</si>
  <si>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</si>
  <si>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</si>
  <si>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</si>
  <si>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</si>
  <si>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</si>
  <si>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</si>
  <si>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</si>
  <si>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</si>
  <si>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</si>
  <si>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</si>
  <si>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</si>
  <si>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</si>
  <si>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</si>
  <si>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</si>
  <si>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</si>
  <si>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</si>
  <si>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</si>
  <si>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</si>
  <si>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</si>
  <si>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</si>
  <si>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</si>
  <si>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</si>
  <si>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</si>
  <si>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</si>
  <si>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</si>
  <si>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</si>
  <si>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</si>
  <si>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</si>
  <si>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</si>
  <si>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</si>
  <si>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</si>
  <si>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</si>
  <si>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</si>
  <si>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</si>
  <si>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</si>
  <si>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</si>
  <si>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</si>
  <si>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</si>
  <si>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</si>
  <si>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</si>
  <si>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</si>
  <si>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</si>
  <si>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</si>
  <si>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</si>
  <si>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</si>
  <si>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</si>
  <si>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</si>
  <si>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</si>
  <si>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</si>
  <si>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</si>
  <si>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</si>
  <si>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</si>
  <si>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</si>
  <si>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</si>
  <si>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</si>
  <si>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</si>
  <si>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</si>
  <si>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</si>
  <si>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</si>
  <si>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</si>
  <si>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</si>
  <si>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</si>
  <si>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</si>
  <si>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</si>
  <si>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</si>
  <si>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</si>
  <si>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</si>
  <si>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</si>
  <si>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</si>
  <si>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</si>
  <si>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</si>
  <si>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</si>
  <si>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</si>
  <si>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</si>
  <si>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</si>
  <si>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</si>
  <si>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</si>
  <si>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</si>
  <si>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</si>
  <si>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</si>
  <si>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</si>
  <si>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</si>
  <si>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</si>
  <si>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</si>
  <si>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</si>
  <si>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</si>
  <si>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</si>
  <si>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</si>
  <si>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</si>
  <si>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</si>
  <si>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</si>
  <si>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</si>
  <si>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</si>
  <si>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</si>
  <si>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</si>
  <si>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</si>
  <si>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</si>
  <si>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</si>
  <si>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</si>
  <si>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</si>
  <si>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</si>
  <si>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</si>
  <si>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</si>
  <si>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</si>
  <si>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</si>
  <si>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</si>
  <si>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</si>
  <si>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</si>
  <si>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</si>
  <si>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</si>
  <si>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</si>
  <si>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</si>
  <si>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</si>
  <si>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</si>
  <si>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</si>
  <si>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</si>
  <si>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</si>
  <si>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</si>
  <si>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</si>
  <si>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</si>
  <si>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</si>
  <si>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</si>
  <si>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</si>
  <si>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</si>
  <si>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</si>
  <si>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</si>
  <si>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</si>
  <si>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</si>
  <si>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</si>
  <si>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</si>
  <si>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</si>
  <si>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</si>
  <si>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</si>
  <si>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</si>
  <si>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</si>
  <si>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</si>
  <si>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</si>
  <si>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</si>
  <si>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</si>
  <si>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</si>
  <si>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</si>
  <si>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</si>
  <si>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</si>
  <si>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</si>
  <si>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</si>
  <si>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</si>
  <si>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</si>
  <si>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</si>
  <si>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</si>
  <si>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</si>
  <si>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</si>
  <si>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</si>
  <si>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</si>
  <si>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</si>
  <si>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</si>
  <si>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</si>
  <si>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</si>
  <si>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</si>
  <si>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</si>
  <si>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</si>
  <si>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</si>
  <si>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</si>
  <si>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</si>
  <si>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</si>
  <si>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</si>
  <si>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</si>
  <si>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</si>
  <si>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</si>
  <si>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</si>
  <si>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</si>
  <si>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</si>
  <si>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</si>
  <si>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</si>
  <si>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</si>
  <si>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</si>
  <si>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</si>
  <si>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</si>
  <si>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</si>
  <si>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</si>
  <si>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</si>
  <si>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</si>
  <si>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</si>
  <si>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</si>
  <si>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</si>
  <si>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</si>
  <si>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</si>
  <si>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</si>
  <si>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</si>
  <si>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</si>
  <si>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</si>
  <si>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</si>
  <si>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</si>
  <si>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</si>
  <si>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</si>
  <si>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</si>
  <si>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</si>
  <si>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</si>
  <si>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</si>
  <si>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</si>
  <si>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</si>
  <si>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</si>
  <si>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</si>
  <si>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</si>
  <si>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</si>
  <si>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</si>
  <si>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</si>
  <si>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</si>
  <si>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</si>
  <si>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</si>
  <si>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</si>
  <si>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</si>
  <si>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</si>
  <si>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</si>
  <si>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</si>
  <si>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</si>
  <si>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</si>
  <si>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</si>
  <si>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</si>
  <si>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</si>
  <si>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</si>
  <si>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</si>
  <si>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</si>
  <si>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</si>
  <si>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</si>
  <si>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</si>
  <si>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</si>
  <si>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</si>
  <si>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</si>
  <si>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</si>
  <si>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</si>
  <si>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</si>
  <si>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</si>
  <si>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</si>
  <si>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</si>
  <si>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</si>
  <si>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</si>
  <si>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</si>
  <si>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</si>
  <si>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</si>
  <si>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</si>
  <si>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</si>
  <si>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</si>
  <si>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</si>
  <si>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</si>
  <si>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</si>
  <si>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</si>
  <si>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</si>
  <si>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</si>
  <si>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</si>
  <si>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</si>
  <si>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</si>
  <si>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</si>
  <si>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</si>
  <si>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</si>
  <si>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</si>
  <si>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</si>
  <si>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</si>
  <si>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</si>
  <si>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</si>
  <si>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</si>
  <si>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</si>
  <si>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</si>
  <si>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</si>
  <si>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</si>
  <si>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</si>
  <si>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</si>
  <si>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</si>
  <si>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</si>
  <si>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</si>
  <si>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</si>
  <si>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</si>
  <si>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</si>
  <si>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</si>
  <si>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</si>
  <si>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</si>
  <si>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</si>
  <si>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</si>
  <si>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</si>
  <si>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</si>
  <si>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</si>
  <si>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</si>
  <si>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</si>
  <si>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</si>
  <si>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</si>
  <si>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</si>
  <si>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</si>
  <si>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</si>
  <si>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</si>
  <si>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</si>
  <si>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</si>
  <si>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</si>
  <si>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</si>
  <si>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</si>
  <si>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</si>
  <si>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</si>
  <si>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</si>
  <si>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</si>
  <si>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</si>
  <si>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</si>
  <si>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</si>
  <si>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</si>
  <si>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</si>
  <si>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</si>
  <si>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</si>
  <si>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</si>
  <si>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</si>
  <si>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</si>
  <si>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</si>
  <si>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</si>
  <si>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</si>
  <si>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</si>
  <si>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</si>
  <si>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</si>
  <si>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</si>
  <si>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</si>
  <si>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</si>
  <si>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</si>
  <si>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</si>
  <si>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</si>
  <si>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</si>
  <si>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</si>
  <si>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</si>
  <si>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</si>
  <si>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</si>
  <si>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</si>
  <si>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</si>
  <si>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</si>
  <si>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</si>
  <si>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</si>
  <si>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</si>
  <si>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</si>
  <si>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</si>
  <si>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</si>
  <si>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</si>
  <si>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</si>
  <si>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</si>
  <si>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</si>
  <si>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</si>
  <si>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</si>
  <si>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</si>
  <si>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</si>
  <si>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</si>
  <si>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</si>
  <si>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</si>
  <si>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</si>
  <si>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</si>
  <si>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</si>
  <si>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</si>
  <si>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</si>
  <si>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</si>
  <si>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</si>
  <si>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</si>
  <si>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</si>
  <si>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</si>
  <si>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</si>
  <si>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</si>
  <si>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</si>
  <si>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</si>
  <si>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</si>
  <si>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</si>
  <si>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</si>
  <si>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</si>
  <si>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</si>
  <si>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</si>
  <si>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</si>
  <si>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</si>
  <si>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</si>
  <si>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</si>
  <si>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</si>
  <si>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</si>
  <si>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</si>
  <si>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</si>
  <si>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</si>
  <si>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</si>
  <si>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</si>
  <si>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</si>
  <si>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</si>
  <si>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</si>
  <si>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</si>
  <si>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</si>
  <si>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</si>
  <si>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</si>
  <si>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</si>
  <si>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</si>
  <si>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</si>
  <si>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</si>
  <si>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</si>
  <si>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</si>
  <si>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</si>
  <si>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</si>
  <si>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</si>
  <si>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</si>
  <si>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</si>
  <si>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</si>
  <si>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</si>
  <si>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</si>
  <si>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</si>
  <si>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</si>
  <si>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</si>
  <si>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</si>
  <si>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</si>
  <si>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</si>
  <si>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</si>
  <si>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</si>
  <si>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</si>
  <si>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</si>
  <si>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</si>
  <si>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</si>
  <si>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</si>
  <si>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</si>
  <si>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</si>
  <si>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</si>
  <si>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</si>
  <si>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</si>
  <si>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</si>
  <si>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</si>
  <si>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</si>
  <si>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</si>
  <si>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</si>
  <si>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</si>
  <si>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</si>
  <si>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</si>
  <si>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</si>
  <si>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</si>
  <si>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</si>
  <si>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</si>
  <si>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</si>
  <si>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</si>
  <si>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</si>
  <si>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</si>
  <si>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</si>
  <si>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</si>
  <si>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</si>
  <si>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</si>
  <si>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</si>
  <si>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</si>
  <si>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</si>
  <si>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</si>
  <si>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</si>
  <si>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</si>
  <si>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</si>
  <si>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</si>
  <si>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</si>
  <si>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</si>
  <si>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</si>
  <si>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</si>
  <si>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</si>
  <si>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</si>
  <si>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</si>
  <si>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</si>
  <si>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</si>
  <si>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</si>
  <si>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</si>
  <si>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</si>
  <si>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</si>
  <si>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</si>
  <si>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</si>
  <si>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</si>
  <si>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</si>
  <si>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</si>
  <si>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</si>
  <si>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</si>
  <si>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</si>
  <si>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</si>
  <si>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</si>
  <si>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</si>
  <si>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</si>
  <si>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</si>
  <si>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</si>
  <si>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</si>
  <si>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</si>
  <si>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</si>
  <si>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</si>
  <si>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</si>
  <si>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</si>
  <si>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</si>
  <si>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</si>
  <si>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</si>
  <si>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</si>
  <si>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</si>
  <si>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</si>
  <si>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</si>
  <si>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</si>
  <si>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</si>
  <si>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</si>
  <si>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</si>
  <si>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</si>
  <si>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</si>
  <si>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</si>
  <si>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</si>
  <si>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</si>
  <si>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</si>
  <si>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</si>
  <si>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</si>
  <si>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</si>
  <si>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</si>
  <si>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</si>
  <si>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</si>
  <si>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</si>
  <si>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</si>
  <si>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</si>
  <si>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</si>
  <si>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</si>
  <si>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</si>
  <si>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</si>
  <si>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</si>
  <si>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</si>
  <si>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</si>
  <si>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</si>
  <si>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</si>
  <si>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</si>
  <si>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</si>
  <si>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</si>
  <si>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</si>
  <si>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</si>
  <si>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</si>
  <si>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</si>
  <si>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</si>
  <si>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</si>
  <si>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</si>
  <si>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</si>
  <si>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</si>
  <si>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</si>
  <si>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</si>
  <si>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</si>
  <si>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</si>
  <si>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</si>
  <si>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</si>
  <si>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</si>
  <si>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</si>
  <si>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</si>
  <si>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</si>
  <si>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</si>
  <si>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</si>
  <si>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</si>
  <si>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</si>
  <si>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</si>
  <si>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</si>
  <si>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</si>
  <si>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</si>
  <si>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</si>
  <si>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</si>
  <si>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</si>
  <si>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</si>
  <si>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</si>
  <si>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</si>
  <si>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</si>
  <si>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</si>
  <si>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</si>
  <si>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</si>
  <si>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</si>
  <si>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</si>
  <si>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</si>
  <si>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</si>
  <si>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</si>
  <si>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</si>
  <si>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</si>
  <si>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</si>
  <si>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</si>
  <si>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</si>
  <si>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</si>
  <si>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</si>
  <si>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</si>
  <si>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</si>
  <si>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</si>
  <si>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</si>
  <si>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</si>
  <si>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</si>
  <si>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</si>
  <si>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</si>
  <si>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</si>
  <si>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</si>
  <si>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</si>
  <si>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</si>
  <si>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</si>
  <si>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</si>
  <si>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</si>
  <si>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</si>
  <si>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</si>
  <si>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</si>
  <si>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</si>
  <si>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</si>
  <si>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</si>
  <si>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</si>
  <si>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</si>
  <si>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</si>
  <si>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</si>
  <si>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</si>
  <si>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</si>
  <si>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</si>
  <si>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</si>
  <si>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</si>
  <si>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</si>
  <si>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</si>
  <si>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</si>
  <si>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</si>
  <si>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</si>
  <si>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</si>
  <si>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</si>
  <si>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</si>
  <si>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</si>
  <si>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</si>
  <si>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</si>
  <si>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</si>
  <si>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</si>
  <si>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</si>
  <si>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</si>
  <si>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</si>
  <si>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</si>
  <si>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</si>
  <si>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</si>
  <si>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</si>
  <si>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</si>
  <si>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</si>
  <si>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</si>
  <si>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</si>
  <si>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</si>
  <si>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</si>
  <si>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</si>
  <si>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</si>
  <si>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</si>
  <si>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</si>
  <si>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</si>
  <si>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</si>
  <si>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</si>
  <si>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</si>
  <si>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</si>
  <si>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</si>
  <si>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</si>
  <si>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</si>
  <si>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</si>
  <si>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</si>
  <si>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</si>
  <si>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</si>
  <si>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</si>
  <si>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</si>
  <si>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</si>
  <si>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</si>
  <si>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</si>
  <si>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</si>
  <si>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</si>
  <si>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</si>
  <si>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</si>
  <si>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</si>
  <si>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</si>
  <si>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</si>
  <si>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</si>
  <si>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</si>
  <si>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</si>
  <si>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</si>
  <si>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</si>
  <si>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</si>
  <si>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</si>
  <si>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</si>
  <si>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</si>
  <si>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</si>
  <si>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</si>
  <si>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</si>
  <si>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</si>
  <si>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</si>
  <si>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</si>
  <si>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</si>
  <si>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</si>
  <si>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</si>
  <si>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</si>
  <si>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</si>
  <si>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</si>
  <si>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</si>
  <si>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</si>
  <si>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</si>
  <si>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</si>
  <si>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</si>
  <si>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</si>
  <si>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</si>
  <si>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</si>
  <si>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</si>
  <si>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</si>
  <si>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</si>
  <si>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</si>
  <si>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</si>
  <si>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</si>
  <si>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</si>
  <si>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</si>
  <si>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</si>
  <si>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</si>
  <si>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</si>
  <si>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</si>
  <si>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</si>
  <si>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</si>
  <si>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</si>
  <si>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</si>
  <si>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</si>
  <si>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</si>
  <si>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</si>
  <si>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</si>
  <si>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</si>
  <si>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</si>
  <si>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</si>
  <si>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</si>
  <si>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</si>
  <si>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</si>
  <si>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</si>
  <si>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</si>
  <si>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</si>
  <si>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</si>
  <si>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</si>
  <si>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</si>
  <si>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</si>
  <si>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</si>
  <si>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</si>
  <si>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</si>
  <si>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</si>
  <si>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</si>
  <si>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</si>
  <si>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</si>
  <si>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</si>
  <si>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</si>
  <si>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</si>
  <si>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</si>
  <si>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</si>
  <si>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</si>
  <si>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</si>
  <si>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</si>
  <si>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</si>
  <si>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</si>
  <si>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</si>
  <si>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</si>
  <si>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</si>
  <si>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</si>
  <si>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</si>
  <si>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</si>
  <si>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</si>
  <si>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</si>
  <si>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</si>
  <si>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</si>
  <si>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</si>
  <si>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</si>
  <si>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</si>
  <si>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</si>
  <si>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</si>
  <si>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</si>
  <si>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</si>
  <si>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</si>
  <si>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</si>
  <si>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</si>
  <si>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</si>
  <si>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</si>
  <si>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</si>
  <si>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</si>
  <si>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</si>
  <si>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</si>
  <si>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</si>
  <si>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</si>
  <si>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</si>
  <si>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</si>
  <si>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</si>
  <si>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</si>
  <si>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</si>
  <si>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</si>
  <si>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</si>
  <si>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</si>
  <si>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</si>
  <si>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</si>
  <si>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</si>
  <si>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</si>
  <si>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</si>
  <si>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</si>
  <si>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</si>
  <si>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</si>
  <si>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</si>
  <si>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</si>
  <si>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</si>
  <si>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</si>
  <si>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</si>
  <si>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</si>
  <si>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</si>
  <si>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</si>
  <si>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</si>
  <si>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</si>
  <si>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</si>
  <si>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</si>
  <si>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</si>
  <si>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</si>
  <si>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</si>
  <si>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</si>
  <si>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</si>
  <si>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</si>
  <si>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</si>
  <si>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</si>
  <si>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</si>
  <si>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</si>
  <si>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</si>
  <si>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</si>
  <si>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</si>
  <si>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</si>
  <si>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</si>
  <si>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</si>
  <si>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</si>
  <si>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</si>
  <si>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</si>
  <si>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</si>
  <si>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</si>
  <si>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</si>
  <si>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</si>
  <si>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</si>
  <si>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</si>
  <si>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</si>
  <si>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</si>
  <si>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</si>
  <si>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</si>
  <si>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</si>
  <si>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</si>
  <si>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</si>
  <si>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</si>
  <si>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</si>
  <si>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</si>
  <si>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</si>
  <si>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</si>
  <si>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</si>
  <si>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</si>
  <si>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</si>
  <si>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</si>
  <si>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</si>
  <si>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</si>
  <si>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</si>
  <si>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</si>
  <si>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</si>
  <si>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</si>
  <si>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</si>
  <si>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</si>
  <si>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</si>
  <si>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</si>
  <si>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</si>
  <si>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</si>
  <si>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</si>
  <si>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</si>
  <si>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</si>
  <si>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</si>
  <si>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</si>
  <si>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</si>
  <si>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</si>
  <si>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</si>
  <si>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</si>
  <si>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</si>
  <si>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</si>
  <si>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</si>
  <si>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</si>
  <si>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</si>
  <si>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</si>
  <si>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</si>
  <si>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</si>
  <si>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</si>
  <si>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</si>
  <si>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</si>
  <si>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</si>
  <si>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</si>
  <si>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</si>
  <si>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</si>
  <si>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</si>
  <si>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</si>
  <si>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</si>
  <si>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</si>
  <si>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</si>
  <si>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</si>
  <si>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</si>
  <si>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</si>
  <si>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</si>
  <si>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</si>
  <si>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</si>
  <si>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</si>
  <si>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</si>
  <si>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</si>
  <si>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</si>
  <si>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</si>
  <si>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</si>
  <si>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</si>
  <si>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</si>
  <si>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</si>
  <si>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</si>
  <si>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</si>
  <si>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</si>
  <si>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</si>
  <si>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</si>
  <si>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</si>
  <si>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</si>
  <si>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</si>
  <si>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</si>
  <si>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</si>
  <si>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</si>
  <si>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</si>
  <si>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</si>
  <si>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</si>
  <si>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</si>
  <si>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</si>
  <si>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</si>
  <si>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</si>
  <si>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</si>
  <si>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</si>
  <si>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</si>
  <si>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</si>
  <si>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</si>
  <si>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</si>
  <si>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</si>
  <si>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</si>
  <si>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</si>
  <si>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</si>
  <si>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</si>
  <si>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</si>
  <si>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</si>
  <si>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</si>
  <si>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</si>
  <si>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</si>
  <si>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</si>
  <si>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</si>
  <si>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</si>
  <si>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</si>
  <si>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</si>
  <si>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</si>
  <si>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</si>
  <si>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</si>
  <si>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</si>
  <si>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</si>
  <si>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</si>
  <si>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</si>
  <si>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</si>
  <si>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</si>
  <si>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</si>
  <si>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</si>
  <si>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</si>
  <si>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</si>
  <si>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</si>
  <si>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</si>
  <si>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</si>
  <si>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</si>
  <si>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</si>
  <si>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</si>
  <si>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</si>
  <si>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</si>
  <si>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</si>
  <si>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</si>
  <si>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</si>
  <si>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</si>
  <si>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</si>
  <si>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</si>
  <si>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</si>
  <si>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</si>
  <si>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</si>
  <si>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</si>
  <si>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</si>
  <si>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</si>
  <si>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</si>
  <si>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</si>
  <si>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</si>
  <si>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</si>
  <si>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</si>
  <si>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</si>
  <si>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</si>
  <si>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</si>
  <si>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</si>
  <si>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</si>
  <si>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</si>
  <si>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</si>
  <si>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</si>
  <si>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</si>
  <si>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</si>
  <si>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</si>
  <si>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</si>
  <si>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</si>
  <si>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</si>
  <si>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</si>
  <si>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</si>
  <si>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</si>
  <si>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</si>
  <si>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</si>
  <si>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</si>
  <si>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</si>
  <si>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</si>
  <si>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</si>
  <si>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</si>
  <si>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</si>
  <si>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</si>
  <si>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</si>
  <si>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</si>
  <si>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</si>
  <si>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</si>
  <si>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</si>
  <si>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</si>
  <si>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</si>
  <si>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</si>
  <si>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</si>
  <si>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</si>
  <si>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</si>
  <si>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</si>
  <si>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</si>
  <si>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</si>
  <si>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</si>
  <si>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</si>
  <si>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</si>
  <si>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</si>
  <si>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</si>
  <si>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</si>
  <si>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</si>
  <si>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</si>
  <si>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</si>
  <si>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</si>
  <si>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</si>
  <si>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</si>
  <si>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</si>
  <si>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</si>
  <si>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</si>
  <si>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</si>
  <si>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</si>
  <si>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</si>
  <si>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</si>
  <si>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</si>
  <si>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</si>
  <si>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</si>
  <si>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</si>
  <si>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</si>
  <si>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</si>
  <si>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</si>
  <si>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</si>
  <si>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</si>
  <si>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</si>
  <si>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</si>
  <si>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</si>
  <si>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</si>
  <si>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</si>
  <si>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</si>
  <si>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</si>
  <si>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</si>
  <si>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</si>
  <si>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</si>
  <si>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</si>
  <si>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</si>
  <si>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</si>
  <si>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</si>
  <si>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</si>
  <si>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</si>
  <si>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</si>
  <si>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</si>
  <si>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</si>
  <si>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</si>
  <si>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</si>
  <si>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</si>
  <si>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</si>
  <si>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</si>
  <si>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</si>
  <si>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</si>
  <si>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</si>
  <si>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</si>
  <si>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</si>
  <si>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</si>
  <si>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</si>
  <si>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</si>
  <si>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</si>
  <si>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</si>
  <si>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</si>
  <si>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</si>
  <si>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</si>
  <si>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</si>
  <si>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</si>
  <si>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</si>
  <si>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</si>
  <si>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</si>
  <si>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</si>
  <si>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</si>
  <si>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</si>
  <si>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</si>
  <si>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</si>
  <si>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</si>
  <si>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</si>
  <si>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</si>
  <si>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</si>
  <si>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</si>
  <si>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</si>
  <si>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</si>
  <si>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</si>
  <si>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</si>
  <si>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</si>
  <si>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</si>
  <si>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</si>
  <si>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</si>
  <si>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</si>
  <si>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</si>
  <si>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</si>
  <si>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</si>
  <si>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</si>
  <si>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</si>
  <si>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</si>
  <si>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</si>
  <si>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</si>
  <si>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</si>
  <si>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</si>
  <si>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</si>
  <si>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</si>
  <si>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</si>
  <si>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</si>
  <si>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</si>
  <si>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</si>
  <si>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</si>
  <si>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</si>
  <si>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</si>
  <si>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</si>
  <si>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</si>
  <si>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</si>
  <si>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</si>
  <si>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</si>
  <si>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</si>
  <si>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</si>
  <si>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</si>
  <si>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</si>
  <si>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</si>
  <si>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</si>
  <si>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</si>
  <si>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</si>
  <si>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</si>
  <si>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</si>
  <si>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</si>
  <si>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</si>
  <si>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</si>
  <si>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</si>
  <si>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</si>
  <si>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</si>
  <si>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</si>
  <si>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</si>
  <si>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</si>
  <si>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</si>
  <si>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</si>
  <si>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</si>
  <si>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</si>
  <si>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</si>
  <si>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</si>
  <si>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</si>
  <si>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</si>
  <si>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</si>
  <si>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</si>
  <si>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</si>
  <si>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</si>
  <si>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</si>
  <si>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</si>
  <si>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</si>
  <si>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</si>
  <si>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</si>
  <si>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</si>
  <si>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</si>
  <si>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</si>
  <si>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</si>
  <si>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</si>
  <si>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</si>
  <si>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</si>
  <si>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</si>
  <si>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</si>
  <si>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</si>
  <si>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</si>
  <si>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</si>
  <si>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</si>
  <si>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</si>
  <si>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</si>
  <si>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</si>
  <si>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</si>
  <si>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</si>
  <si>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</si>
  <si>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</si>
  <si>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</si>
  <si>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</si>
  <si>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</si>
  <si>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</si>
  <si>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</si>
  <si>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</si>
  <si>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</si>
  <si>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</si>
  <si>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</si>
  <si>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</si>
  <si>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</si>
  <si>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</si>
  <si>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</si>
  <si>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</si>
  <si>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</si>
  <si>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</si>
  <si>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</si>
  <si>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</si>
  <si>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</si>
  <si>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</si>
  <si>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</si>
  <si>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</si>
  <si>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</si>
  <si>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</si>
  <si>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</si>
  <si>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</si>
  <si>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</si>
  <si>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</si>
  <si>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</si>
  <si>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</si>
  <si>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</si>
  <si>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</si>
  <si>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</si>
  <si>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</si>
  <si>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</si>
  <si>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</si>
  <si>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</si>
  <si>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</si>
  <si>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</si>
  <si>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</si>
  <si>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</si>
  <si>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</si>
  <si>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</si>
  <si>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</si>
  <si>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</si>
  <si>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</si>
  <si>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</si>
  <si>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</si>
  <si>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</si>
  <si>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</si>
  <si>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</si>
  <si>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</si>
  <si>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</si>
  <si>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</si>
  <si>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</si>
  <si>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</si>
  <si>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</si>
  <si>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</si>
  <si>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</si>
  <si>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</si>
  <si>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</si>
  <si>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</si>
  <si>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</si>
  <si>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</si>
  <si>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</si>
  <si>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</si>
  <si>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</si>
  <si>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</si>
  <si>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</si>
  <si>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</si>
  <si>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</si>
  <si>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</si>
  <si>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</si>
  <si>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</si>
  <si>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</si>
  <si>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</si>
  <si>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</si>
  <si>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</si>
  <si>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</si>
  <si>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</si>
  <si>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</si>
  <si>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</si>
  <si>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</si>
  <si>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</si>
  <si>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</si>
  <si>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</si>
  <si>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</si>
  <si>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</si>
  <si>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</si>
  <si>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</si>
  <si>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</si>
  <si>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</si>
  <si>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</si>
  <si>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</si>
  <si>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</si>
  <si>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</si>
  <si>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</si>
  <si>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</si>
  <si>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</si>
  <si>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</si>
  <si>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</si>
  <si>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</si>
  <si>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</si>
  <si>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</si>
  <si>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</si>
  <si>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</si>
  <si>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</si>
  <si>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</si>
  <si>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</si>
  <si>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</si>
  <si>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</si>
  <si>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</si>
  <si>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</si>
  <si>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</si>
  <si>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</si>
  <si>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</si>
  <si>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</si>
  <si>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</si>
  <si>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</si>
  <si>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</si>
  <si>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</si>
  <si>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</si>
  <si>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</si>
  <si>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</si>
  <si>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</si>
  <si>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</si>
  <si>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</si>
  <si>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</si>
  <si>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</si>
  <si>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</si>
  <si>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</si>
  <si>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</si>
  <si>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</si>
  <si>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</si>
  <si>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</si>
  <si>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</si>
  <si>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</si>
  <si>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</si>
  <si>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</si>
  <si>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</si>
  <si>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</si>
  <si>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</si>
  <si>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</si>
  <si>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</si>
  <si>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</si>
  <si>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</si>
  <si>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</si>
  <si>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</si>
  <si>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</si>
  <si>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</si>
  <si>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</si>
  <si>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</si>
  <si>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</si>
  <si>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</si>
  <si>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</si>
  <si>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</si>
  <si>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</si>
  <si>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</si>
  <si>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</si>
  <si>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</si>
  <si>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</si>
  <si>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</si>
  <si>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</si>
  <si>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</si>
  <si>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</si>
  <si>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</si>
  <si>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</si>
  <si>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</si>
  <si>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</si>
  <si>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</si>
  <si>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</si>
  <si>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</si>
  <si>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</si>
  <si>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</si>
  <si>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</si>
  <si>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</si>
  <si>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</si>
  <si>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</si>
  <si>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</si>
  <si>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</si>
  <si>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</si>
  <si>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</si>
  <si>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</si>
  <si>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</si>
  <si>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</si>
  <si>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</si>
  <si>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</si>
  <si>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</si>
  <si>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</si>
  <si>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</si>
  <si>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</si>
  <si>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</si>
  <si>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</si>
  <si>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</si>
  <si>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</si>
  <si>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</si>
  <si>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</si>
  <si>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</si>
  <si>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</si>
  <si>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</si>
  <si>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</si>
  <si>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</si>
  <si>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</si>
  <si>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</si>
  <si>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</si>
  <si>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</si>
  <si>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</si>
  <si>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</si>
  <si>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</si>
  <si>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</si>
  <si>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</si>
  <si>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</si>
  <si>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</si>
  <si>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</si>
  <si>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</si>
  <si>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</si>
  <si>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</si>
  <si>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</si>
  <si>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</si>
  <si>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</si>
  <si>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</si>
  <si>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</si>
  <si>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</si>
  <si>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</si>
  <si>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</si>
  <si>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</si>
  <si>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</si>
  <si>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</si>
  <si>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</si>
  <si>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</si>
  <si>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</si>
  <si>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</si>
  <si>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</si>
  <si>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</si>
  <si>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</si>
  <si>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</si>
  <si>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</si>
  <si>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</si>
  <si>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</si>
  <si>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</si>
  <si>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</si>
  <si>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</si>
  <si>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</si>
  <si>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</si>
  <si>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</si>
  <si>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</si>
  <si>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</si>
  <si>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</si>
  <si>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</si>
  <si>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</si>
  <si>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</si>
  <si>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</si>
  <si>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</si>
  <si>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</si>
  <si>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</si>
  <si>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</si>
  <si>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</si>
  <si>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</si>
  <si>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</si>
  <si>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</si>
  <si>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</si>
  <si>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</si>
  <si>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</si>
  <si>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</si>
  <si>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</si>
  <si>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</si>
  <si>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</si>
  <si>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</si>
  <si>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</si>
  <si>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</si>
  <si>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</si>
  <si>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</si>
  <si>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</si>
  <si>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</si>
  <si>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</si>
  <si>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</si>
  <si>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</si>
  <si>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</si>
  <si>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</si>
  <si>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</si>
  <si>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</si>
  <si>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</si>
  <si>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</si>
  <si>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</si>
  <si>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</si>
  <si>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</si>
  <si>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</si>
  <si>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</si>
  <si>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</si>
  <si>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</si>
  <si>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</si>
  <si>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</si>
  <si>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</si>
  <si>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</si>
  <si>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</si>
  <si>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</si>
  <si>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</si>
  <si>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</si>
  <si>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</si>
  <si>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</si>
  <si>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</si>
  <si>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</si>
  <si>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</si>
  <si>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</si>
  <si>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</si>
  <si>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</si>
  <si>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</si>
  <si>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</si>
  <si>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</si>
  <si>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</si>
  <si>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</si>
  <si>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</si>
  <si>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</si>
  <si>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</si>
  <si>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</si>
  <si>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</si>
  <si>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</si>
  <si>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</si>
  <si>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</si>
  <si>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</si>
  <si>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</si>
  <si>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</si>
  <si>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</si>
  <si>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</si>
  <si>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</si>
  <si>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</si>
  <si>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</si>
  <si>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</si>
  <si>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</si>
  <si>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</si>
  <si>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</si>
  <si>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</si>
  <si>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</si>
  <si>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</si>
  <si>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</si>
  <si>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</si>
  <si>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</si>
  <si>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</si>
  <si>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</si>
  <si>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</si>
  <si>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</si>
  <si>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</si>
  <si>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</si>
  <si>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</si>
  <si>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</si>
  <si>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</si>
  <si>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</si>
  <si>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</si>
  <si>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</si>
  <si>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</si>
  <si>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</si>
  <si>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</si>
  <si>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</si>
  <si>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</si>
  <si>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</si>
  <si>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</si>
  <si>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</si>
  <si>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</si>
  <si>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</si>
  <si>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</si>
  <si>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</si>
  <si>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</si>
  <si>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</si>
  <si>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</si>
  <si>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</si>
  <si>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</si>
  <si>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</si>
  <si>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</si>
  <si>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</si>
  <si>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</si>
  <si>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</si>
  <si>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</si>
  <si>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</si>
  <si>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</si>
  <si>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</si>
  <si>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</si>
  <si>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</si>
  <si>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</si>
  <si>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</si>
  <si>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</si>
  <si>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</si>
  <si>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</si>
  <si>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</si>
  <si>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</si>
  <si>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</si>
  <si>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</si>
  <si>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</si>
  <si>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</si>
  <si>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</si>
  <si>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</si>
  <si>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</si>
  <si>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</si>
  <si>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</si>
  <si>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</si>
  <si>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</si>
  <si>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</si>
  <si>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</si>
  <si>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</si>
  <si>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</si>
  <si>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</si>
  <si>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</si>
  <si>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</si>
  <si>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</si>
  <si>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</si>
  <si>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</si>
  <si>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</si>
  <si>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</si>
  <si>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</si>
  <si>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</si>
  <si>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</si>
  <si>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</si>
  <si>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</si>
  <si>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</si>
  <si>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</si>
  <si>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</si>
  <si>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</si>
  <si>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</si>
  <si>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</si>
  <si>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</si>
  <si>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</si>
  <si>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</si>
  <si>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</si>
  <si>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</si>
  <si>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</si>
  <si>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</si>
  <si>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</si>
  <si>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</si>
  <si>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</si>
  <si>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</si>
  <si>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</si>
  <si>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</si>
  <si>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</si>
  <si>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</si>
  <si>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</si>
  <si>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</si>
  <si>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</si>
  <si>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</si>
  <si>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</si>
  <si>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</si>
  <si>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</si>
  <si>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</si>
  <si>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</si>
  <si>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</si>
  <si>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</si>
  <si>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</si>
  <si>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</si>
  <si>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</si>
  <si>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</si>
  <si>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</si>
  <si>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</si>
  <si>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</si>
  <si>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</si>
  <si>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</si>
  <si>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</si>
  <si>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</si>
  <si>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</si>
  <si>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</si>
  <si>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</si>
  <si>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</si>
  <si>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</si>
  <si>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</si>
  <si>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</si>
  <si>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</si>
  <si>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</si>
  <si>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</si>
  <si>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</si>
  <si>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</si>
  <si>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</si>
  <si>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</si>
  <si>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</si>
  <si>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</si>
  <si>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</si>
  <si>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</si>
  <si>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</si>
  <si>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</si>
  <si>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</si>
  <si>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</si>
  <si>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</si>
  <si>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</si>
  <si>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</si>
  <si>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</si>
  <si>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</si>
  <si>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</si>
  <si>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</si>
  <si>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</si>
  <si>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</si>
  <si>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</si>
  <si>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</si>
  <si>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</si>
  <si>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</si>
  <si>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</si>
  <si>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</si>
  <si>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</si>
  <si>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</si>
  <si>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</si>
  <si>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</si>
  <si>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</si>
  <si>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</si>
  <si>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</si>
  <si>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</si>
  <si>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</si>
  <si>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</si>
  <si>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</si>
  <si>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</si>
  <si>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</si>
  <si>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</si>
  <si>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</si>
  <si>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</si>
  <si>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</si>
  <si>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</si>
  <si>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</si>
  <si>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</si>
  <si>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</si>
  <si>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</si>
  <si>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</si>
  <si>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</si>
  <si>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</si>
  <si>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</si>
  <si>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</si>
  <si>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</si>
  <si>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</si>
  <si>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</si>
  <si>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</si>
  <si>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</si>
  <si>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</si>
  <si>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</si>
  <si>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</si>
  <si>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</si>
  <si>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</si>
  <si>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</si>
  <si>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</si>
  <si>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</si>
  <si>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</si>
  <si>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</si>
  <si>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</si>
  <si>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</si>
  <si>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</si>
  <si>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</si>
  <si>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</si>
  <si>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</si>
  <si>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</si>
  <si>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</si>
  <si>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</si>
  <si>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</si>
  <si>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</si>
  <si>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</si>
  <si>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</si>
  <si>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</si>
  <si>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</si>
  <si>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</si>
  <si>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</si>
  <si>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</si>
  <si>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</si>
  <si>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</si>
  <si>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</si>
  <si>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</si>
  <si>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</si>
  <si>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</si>
  <si>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</si>
  <si>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</si>
  <si>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</si>
  <si>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</si>
  <si>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</si>
  <si>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</si>
  <si>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</si>
  <si>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</si>
  <si>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</si>
  <si>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</si>
  <si>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</si>
  <si>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</si>
  <si>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</si>
  <si>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</si>
  <si>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</si>
  <si>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</si>
  <si>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</si>
  <si>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</si>
  <si>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</si>
  <si>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</si>
  <si>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</si>
  <si>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</si>
  <si>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</si>
  <si>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</si>
  <si>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</si>
  <si>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</si>
  <si>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</si>
  <si>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</si>
  <si>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</si>
  <si>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</si>
  <si>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</si>
  <si>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</si>
  <si>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</si>
  <si>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</si>
  <si>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</si>
  <si>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</si>
  <si>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</si>
  <si>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</si>
  <si>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</si>
  <si>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</si>
  <si>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</si>
  <si>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</si>
  <si>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</si>
  <si>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</si>
  <si>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</si>
  <si>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</si>
  <si>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</si>
  <si>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</si>
  <si>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</si>
  <si>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</si>
  <si>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</si>
  <si>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</si>
  <si>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</si>
  <si>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</si>
  <si>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</si>
  <si>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</si>
  <si>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</si>
  <si>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</si>
  <si>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</si>
  <si>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</si>
  <si>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</si>
  <si>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</si>
  <si>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</si>
  <si>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</si>
  <si>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</si>
  <si>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</si>
  <si>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</si>
  <si>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</si>
  <si>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</si>
  <si>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</si>
  <si>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</si>
  <si>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</si>
  <si>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</si>
  <si>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</si>
  <si>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</si>
  <si>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</si>
  <si>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</si>
  <si>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</si>
  <si>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</si>
  <si>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</si>
  <si>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</si>
  <si>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</si>
  <si>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</si>
  <si>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</si>
  <si>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</si>
  <si>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</si>
  <si>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</si>
  <si>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</si>
  <si>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</si>
  <si>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</si>
  <si>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</si>
  <si>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</si>
  <si>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</si>
  <si>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</si>
  <si>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</si>
  <si>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</si>
  <si>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</si>
  <si>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</si>
  <si>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</si>
  <si>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</si>
  <si>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</si>
  <si>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</si>
  <si>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</si>
  <si>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</si>
  <si>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</si>
  <si>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</si>
  <si>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</si>
  <si>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</si>
  <si>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</si>
  <si>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</si>
  <si>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</si>
  <si>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</si>
  <si>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</si>
  <si>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</si>
  <si>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</si>
  <si>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</si>
  <si>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</si>
  <si>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</si>
  <si>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</si>
  <si>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</si>
  <si>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</si>
  <si>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</si>
  <si>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</si>
  <si>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</si>
  <si>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</si>
  <si>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</si>
  <si>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</si>
  <si>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</si>
  <si>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</si>
  <si>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</si>
  <si>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</si>
  <si>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</si>
  <si>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</si>
  <si>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</si>
  <si>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</si>
  <si>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</si>
  <si>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</si>
  <si>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</si>
  <si>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</si>
  <si>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</si>
  <si>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</si>
  <si>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</si>
  <si>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</si>
  <si>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</si>
  <si>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</si>
  <si>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</si>
  <si>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</si>
  <si>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</si>
  <si>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</si>
  <si>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</si>
  <si>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</si>
  <si>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</si>
  <si>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</si>
  <si>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</si>
  <si>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</si>
  <si>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</si>
  <si>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</si>
  <si>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</si>
  <si>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</si>
  <si>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</si>
  <si>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</si>
  <si>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</si>
  <si>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</si>
  <si>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</si>
  <si>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</si>
  <si>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</si>
  <si>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</si>
  <si>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</si>
  <si>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</si>
  <si>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</si>
  <si>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</si>
  <si>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</si>
  <si>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</si>
  <si>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</si>
  <si>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</si>
  <si>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</si>
  <si>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</si>
  <si>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</si>
  <si>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</si>
  <si>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</si>
  <si>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</si>
  <si>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</si>
  <si>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</si>
  <si>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</si>
  <si>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</si>
  <si>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</si>
  <si>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</si>
  <si>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</si>
  <si>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</si>
  <si>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</si>
  <si>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</si>
  <si>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</si>
  <si>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</si>
  <si>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</si>
  <si>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</si>
  <si>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</si>
  <si>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</si>
  <si>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</si>
  <si>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</si>
  <si>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</si>
  <si>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</si>
  <si>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</si>
  <si>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</si>
  <si>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</si>
  <si>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</si>
  <si>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</si>
  <si>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</si>
  <si>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</si>
  <si>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</si>
  <si>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</si>
  <si>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</si>
  <si>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</si>
  <si>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</si>
  <si>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</si>
  <si>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</si>
  <si>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</si>
  <si>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</si>
  <si>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</si>
  <si>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</si>
  <si>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</si>
  <si>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</si>
  <si>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</si>
  <si>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</si>
  <si>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</si>
  <si>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</si>
  <si>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</si>
  <si>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</si>
  <si>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</si>
  <si>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</si>
  <si>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</si>
  <si>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</si>
  <si>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</si>
  <si>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</si>
  <si>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</si>
  <si>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</si>
  <si>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</si>
  <si>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</si>
  <si>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</si>
  <si>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</si>
  <si>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</si>
  <si>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</si>
  <si>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</si>
  <si>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</si>
  <si>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</si>
  <si>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</si>
  <si>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</si>
  <si>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</si>
  <si>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</si>
  <si>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</si>
  <si>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</si>
  <si>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</si>
  <si>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</si>
  <si>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</si>
  <si>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</si>
  <si>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</si>
  <si>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</si>
  <si>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</si>
  <si>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</si>
  <si>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</si>
  <si>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</si>
  <si>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</si>
  <si>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</si>
  <si>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</si>
  <si>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</si>
  <si>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</si>
  <si>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</si>
  <si>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</si>
  <si>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</si>
  <si>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</si>
  <si>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</si>
  <si>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</si>
  <si>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</si>
  <si>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</si>
  <si>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</si>
  <si>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</si>
  <si>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</si>
  <si>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</si>
  <si>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</si>
  <si>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</si>
  <si>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</si>
  <si>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</si>
  <si>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</si>
  <si>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</si>
  <si>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</si>
  <si>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</si>
  <si>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</si>
  <si>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</si>
  <si>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</si>
  <si>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</si>
  <si>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</si>
  <si>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</si>
  <si>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</si>
  <si>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</si>
  <si>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</si>
  <si>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</si>
  <si>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</si>
  <si>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</si>
  <si>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</si>
  <si>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</si>
  <si>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</si>
  <si>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</si>
  <si>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</si>
  <si>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</si>
  <si>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</si>
  <si>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</si>
  <si>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</si>
  <si>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</si>
  <si>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</si>
  <si>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</si>
  <si>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</si>
  <si>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</si>
  <si>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</si>
  <si>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</si>
  <si>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</si>
  <si>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</si>
  <si>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</si>
  <si>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</si>
  <si>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</si>
  <si>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</si>
  <si>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</si>
  <si>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</si>
  <si>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</si>
  <si>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</si>
  <si>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</si>
  <si>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</si>
  <si>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</si>
  <si>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</si>
  <si>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</si>
  <si>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</si>
  <si>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</si>
  <si>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</si>
  <si>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</si>
  <si>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</si>
  <si>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</si>
  <si>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</si>
  <si>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</si>
  <si>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</si>
  <si>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</si>
  <si>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</si>
  <si>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</si>
  <si>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</si>
  <si>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</si>
  <si>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</si>
  <si>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</si>
  <si>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</si>
  <si>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</si>
  <si>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</si>
  <si>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</si>
  <si>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</si>
  <si>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</si>
  <si>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</si>
  <si>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</si>
  <si>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</si>
  <si>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</si>
  <si>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</si>
  <si>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</si>
  <si>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</si>
  <si>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</si>
  <si>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</si>
  <si>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</si>
  <si>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</si>
  <si>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</si>
  <si>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</si>
  <si>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</si>
  <si>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</si>
  <si>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</si>
  <si>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</si>
  <si>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</si>
  <si>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</si>
  <si>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</si>
  <si>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</si>
  <si>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</si>
  <si>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</si>
  <si>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</si>
  <si>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</si>
  <si>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</si>
  <si>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</si>
  <si>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</si>
  <si>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</si>
  <si>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</si>
  <si>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</si>
  <si>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</si>
  <si>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</si>
  <si>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</si>
  <si>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</si>
  <si>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</si>
  <si>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</si>
  <si>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</si>
  <si>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</si>
  <si>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</si>
  <si>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</si>
  <si>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</si>
  <si>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</si>
  <si>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</si>
  <si>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</si>
  <si>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</si>
  <si>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</si>
  <si>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</si>
  <si>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</si>
  <si>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</si>
  <si>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</si>
  <si>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</si>
  <si>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</si>
  <si>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</si>
  <si>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</si>
  <si>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</si>
  <si>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</si>
  <si>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</si>
  <si>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</si>
  <si>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</si>
  <si>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</si>
  <si>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</si>
  <si>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</si>
  <si>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</si>
  <si>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</si>
  <si>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</si>
  <si>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</si>
  <si>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</si>
  <si>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</si>
  <si>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</si>
  <si>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</si>
  <si>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</si>
  <si>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</si>
  <si>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</si>
  <si>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</si>
  <si>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</si>
  <si>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</si>
  <si>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</si>
  <si>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</si>
  <si>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</si>
  <si>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</si>
  <si>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</si>
  <si>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</si>
  <si>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</si>
  <si>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</si>
  <si>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</si>
  <si>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</si>
  <si>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</si>
  <si>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</si>
  <si>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</si>
  <si>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</si>
  <si>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</si>
  <si>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</si>
  <si>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</si>
  <si>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</si>
  <si>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</si>
  <si>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</si>
  <si>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</si>
  <si>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</si>
  <si>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</si>
  <si>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</si>
  <si>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</si>
  <si>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</si>
  <si>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</si>
  <si>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</si>
  <si>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</si>
  <si>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</si>
  <si>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</si>
  <si>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</si>
  <si>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</si>
  <si>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</si>
  <si>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</si>
  <si>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</si>
  <si>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</si>
  <si>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</si>
  <si>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</si>
  <si>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</si>
  <si>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</si>
  <si>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</si>
  <si>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</si>
  <si>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</si>
  <si>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</si>
  <si>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</si>
  <si>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</si>
  <si>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</si>
  <si>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</si>
  <si>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</si>
  <si>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</si>
  <si>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</si>
  <si>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</si>
  <si>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</si>
  <si>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</si>
  <si>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</si>
  <si>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</si>
  <si>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</si>
  <si>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</si>
  <si>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</si>
  <si>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</si>
  <si>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</si>
  <si>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</si>
  <si>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</si>
  <si>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</si>
  <si>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</si>
  <si>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</si>
  <si>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</si>
  <si>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</si>
  <si>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</si>
  <si>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</si>
  <si>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</si>
  <si>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</si>
  <si>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</si>
  <si>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</si>
  <si>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</si>
  <si>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</si>
  <si>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</si>
  <si>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</si>
  <si>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</si>
  <si>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</si>
  <si>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</si>
  <si>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</si>
  <si>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</si>
  <si>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</si>
  <si>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</si>
  <si>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</si>
  <si>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</si>
  <si>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</si>
  <si>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</si>
  <si>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</si>
  <si>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</si>
  <si>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</si>
  <si>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</si>
  <si>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</si>
  <si>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</si>
  <si>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</si>
  <si>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</si>
  <si>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</si>
  <si>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</si>
  <si>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</si>
  <si>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</si>
  <si>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</si>
  <si>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</si>
  <si>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</si>
  <si>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</si>
  <si>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</si>
  <si>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</si>
  <si>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</si>
  <si>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</si>
  <si>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</si>
  <si>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</si>
  <si>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</si>
  <si>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</si>
  <si>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</si>
  <si>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</si>
  <si>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</si>
  <si>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</si>
  <si>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</si>
  <si>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</si>
  <si>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</si>
  <si>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</si>
  <si>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</si>
  <si>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</si>
  <si>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</si>
  <si>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</si>
  <si>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</si>
  <si>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</si>
  <si>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</si>
  <si>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</si>
  <si>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</si>
  <si>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</si>
  <si>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</si>
  <si>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</si>
  <si>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</si>
  <si>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</si>
  <si>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</si>
  <si>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</si>
  <si>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</si>
  <si>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</si>
  <si>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</si>
  <si>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</si>
  <si>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</si>
  <si>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</si>
  <si>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</si>
  <si>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</si>
  <si>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</si>
  <si>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</si>
  <si>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</si>
  <si>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</si>
  <si>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</si>
  <si>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</si>
  <si>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</si>
  <si>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</si>
  <si>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</si>
  <si>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</si>
  <si>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</si>
  <si>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</si>
  <si>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</si>
  <si>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</si>
  <si>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</si>
  <si>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</si>
  <si>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</si>
  <si>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</si>
  <si>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</si>
  <si>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</si>
  <si>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</si>
  <si>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</si>
  <si>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</si>
  <si>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</si>
  <si>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</si>
  <si>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</si>
  <si>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</si>
  <si>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</si>
  <si>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</si>
  <si>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</si>
  <si>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</si>
  <si>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</si>
  <si>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</si>
  <si>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</si>
  <si>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</si>
  <si>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</si>
  <si>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</si>
  <si>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</si>
  <si>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</si>
  <si>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</si>
  <si>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</si>
  <si>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</si>
  <si>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</si>
  <si>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</si>
  <si>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</si>
  <si>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</si>
  <si>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</si>
  <si>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</si>
  <si>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</si>
  <si>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</si>
  <si>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</si>
  <si>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</si>
  <si>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</si>
  <si>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</si>
  <si>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</si>
  <si>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</si>
  <si>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</si>
  <si>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</si>
  <si>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</si>
  <si>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</si>
  <si>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</si>
  <si>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</si>
  <si>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</si>
  <si>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</si>
  <si>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</si>
  <si>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</si>
  <si>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</si>
  <si>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</si>
  <si>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</si>
  <si>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</si>
  <si>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</si>
  <si>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</si>
  <si>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</si>
  <si>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</si>
  <si>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</si>
  <si>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</si>
  <si>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</si>
  <si>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</si>
  <si>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</si>
  <si>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</si>
  <si>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</si>
  <si>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</si>
  <si>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</si>
  <si>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</si>
  <si>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</si>
  <si>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</si>
  <si>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</si>
  <si>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</si>
  <si>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</si>
  <si>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</si>
  <si>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</si>
  <si>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</si>
  <si>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</si>
  <si>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</si>
  <si>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</si>
  <si>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</si>
  <si>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</si>
  <si>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</si>
  <si>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</si>
  <si>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</si>
  <si>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</si>
  <si>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</si>
  <si>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</si>
  <si>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</si>
  <si>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</si>
  <si>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</si>
  <si>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</si>
  <si>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</si>
  <si>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</si>
  <si>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</si>
  <si>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</si>
  <si>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</si>
  <si>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</si>
  <si>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</si>
  <si>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</si>
  <si>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</si>
  <si>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</si>
  <si>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</si>
  <si>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</si>
  <si>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</si>
  <si>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</si>
  <si>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</si>
  <si>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</si>
  <si>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</si>
  <si>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</si>
  <si>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</si>
  <si>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</si>
  <si>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</si>
  <si>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</si>
  <si>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</si>
  <si>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</si>
  <si>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</si>
  <si>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</si>
  <si>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</si>
  <si>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</si>
  <si>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</si>
  <si>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</si>
  <si>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</si>
  <si>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</si>
  <si>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</si>
  <si>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</si>
  <si>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</si>
  <si>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</si>
  <si>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</si>
  <si>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</si>
  <si>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</si>
  <si>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</si>
  <si>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</si>
  <si>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</si>
  <si>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</si>
  <si>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</si>
  <si>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</si>
  <si>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</si>
  <si>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</si>
  <si>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</si>
  <si>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</si>
  <si>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</si>
  <si>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</si>
  <si>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</si>
  <si>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</si>
  <si>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</si>
  <si>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</si>
  <si>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</si>
  <si>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</si>
  <si>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</si>
  <si>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</si>
  <si>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</si>
  <si>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</si>
  <si>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</si>
  <si>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</si>
  <si>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</si>
  <si>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</si>
  <si>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</si>
  <si>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</si>
  <si>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</si>
  <si>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</si>
  <si>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</si>
  <si>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</si>
  <si>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</si>
  <si>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</si>
  <si>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</si>
  <si>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</si>
  <si>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</si>
  <si>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</si>
  <si>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</si>
  <si>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</si>
  <si>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</si>
  <si>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</si>
  <si>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</si>
  <si>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</si>
  <si>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</si>
  <si>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</si>
  <si>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</si>
  <si>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</si>
  <si>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</si>
  <si>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</si>
  <si>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</si>
  <si>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</si>
  <si>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</si>
  <si>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</si>
  <si>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</si>
  <si>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</si>
  <si>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</si>
  <si>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</si>
  <si>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</si>
  <si>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</si>
  <si>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</si>
  <si>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</si>
  <si>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</si>
  <si>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</si>
  <si>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</si>
  <si>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</si>
  <si>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</si>
  <si>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</si>
  <si>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</si>
  <si>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</si>
  <si>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</si>
  <si>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</si>
  <si>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</si>
  <si>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</si>
  <si>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</si>
  <si>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</si>
  <si>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</si>
  <si>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</si>
  <si>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</si>
  <si>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</si>
  <si>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</si>
  <si>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</si>
  <si>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</si>
  <si>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</si>
  <si>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</si>
  <si>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</si>
  <si>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</si>
  <si>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</si>
  <si>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</si>
  <si>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</si>
  <si>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</si>
  <si>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</si>
  <si>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</si>
  <si>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</si>
  <si>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</si>
  <si>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</si>
  <si>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</si>
  <si>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</si>
  <si>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</si>
  <si>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</si>
  <si>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</si>
  <si>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</si>
  <si>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</si>
  <si>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</si>
  <si>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</si>
  <si>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</si>
  <si>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</si>
  <si>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</si>
  <si>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</si>
  <si>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</si>
  <si>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</si>
  <si>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</si>
  <si>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</si>
  <si>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</si>
  <si>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</si>
  <si>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</si>
  <si>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</si>
  <si>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</si>
  <si>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</si>
  <si>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</si>
  <si>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</si>
  <si>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</si>
  <si>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</si>
  <si>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</si>
  <si>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</si>
  <si>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</si>
  <si>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</si>
  <si>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</si>
  <si>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</si>
  <si>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</si>
  <si>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</si>
  <si>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</si>
  <si>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</si>
  <si>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</si>
  <si>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</si>
  <si>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</si>
  <si>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</si>
  <si>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</si>
  <si>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</si>
  <si>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</si>
  <si>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</si>
  <si>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</si>
  <si>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</si>
  <si>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</si>
  <si>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</si>
  <si>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</si>
  <si>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</si>
  <si>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</si>
  <si>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</si>
  <si>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</si>
  <si>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</si>
  <si>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</si>
  <si>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</si>
  <si>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</si>
  <si>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</si>
  <si>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</si>
  <si>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</si>
  <si>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</si>
  <si>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</si>
  <si>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</si>
  <si>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</si>
  <si>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</si>
  <si>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</si>
  <si>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</si>
  <si>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</si>
  <si>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</si>
  <si>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</si>
  <si>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</si>
  <si>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</si>
  <si>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</si>
  <si>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</si>
  <si>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</si>
  <si>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</si>
  <si>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</si>
  <si>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</si>
  <si>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</si>
  <si>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</si>
  <si>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</si>
  <si>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</si>
  <si>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</si>
  <si>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</si>
  <si>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</si>
  <si>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</si>
  <si>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</si>
  <si>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</si>
  <si>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</si>
  <si>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</si>
  <si>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</si>
  <si>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</si>
  <si>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</si>
  <si>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</si>
  <si>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</si>
  <si>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</si>
  <si>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</si>
  <si>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</si>
  <si>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</si>
  <si>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</si>
  <si>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</si>
  <si>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</si>
  <si>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</si>
  <si>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</si>
  <si>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</si>
  <si>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</si>
  <si>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</si>
  <si>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</si>
  <si>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</si>
  <si>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</si>
  <si>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</si>
  <si>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</si>
  <si>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</si>
  <si>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</si>
  <si>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</si>
  <si>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</si>
  <si>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</si>
  <si>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</si>
  <si>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</si>
  <si>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</si>
  <si>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</si>
  <si>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</si>
  <si>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</si>
  <si>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</si>
  <si>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</si>
  <si>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</si>
  <si>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</si>
  <si>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</si>
  <si>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</si>
  <si>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</si>
  <si>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</si>
  <si>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</si>
  <si>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</si>
  <si>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</si>
  <si>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</si>
  <si>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</si>
  <si>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</si>
  <si>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</si>
  <si>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</si>
  <si>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</si>
  <si>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</si>
  <si>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</si>
  <si>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</si>
  <si>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</si>
  <si>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</si>
  <si>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</si>
  <si>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</si>
  <si>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</si>
  <si>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</si>
  <si>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</si>
  <si>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</si>
  <si>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</si>
  <si>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</si>
  <si>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</si>
  <si>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</si>
  <si>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</si>
  <si>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</si>
  <si>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</si>
  <si>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</si>
  <si>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</si>
  <si>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</si>
  <si>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</si>
  <si>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</si>
  <si>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</si>
  <si>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</si>
  <si>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</si>
  <si>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</si>
  <si>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</si>
  <si>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</si>
  <si>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</si>
  <si>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</si>
  <si>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</si>
  <si>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</si>
  <si>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</si>
  <si>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</si>
  <si>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</si>
  <si>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</si>
  <si>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</si>
  <si>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</si>
  <si>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</si>
  <si>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</si>
  <si>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</si>
  <si>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</si>
  <si>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</si>
  <si>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</si>
  <si>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</si>
  <si>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</si>
  <si>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</si>
  <si>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</si>
  <si>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</si>
  <si>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</si>
  <si>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</si>
  <si>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</si>
  <si>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</si>
  <si>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</si>
  <si>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</si>
  <si>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</si>
  <si>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</si>
  <si>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</si>
  <si>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</si>
  <si>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</si>
  <si>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</si>
  <si>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</si>
  <si>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</si>
  <si>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</si>
  <si>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</si>
  <si>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</si>
  <si>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</si>
  <si>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</si>
  <si>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</si>
  <si>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</si>
  <si>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</si>
  <si>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</si>
  <si>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</si>
  <si>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</si>
  <si>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</si>
  <si>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</si>
  <si>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</si>
  <si>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</si>
  <si>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</si>
  <si>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</si>
  <si>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</si>
  <si>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</si>
  <si>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</si>
  <si>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</si>
  <si>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</si>
  <si>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</si>
  <si>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</si>
  <si>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</si>
  <si>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</si>
  <si>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</si>
  <si>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</si>
  <si>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</si>
  <si>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</si>
  <si>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</si>
  <si>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</si>
  <si>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</si>
  <si>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</si>
  <si>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</si>
  <si>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</si>
  <si>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</si>
  <si>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</si>
  <si>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</si>
  <si>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</si>
  <si>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</si>
  <si>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</si>
  <si>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</si>
  <si>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</si>
  <si>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</si>
  <si>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</si>
  <si>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</si>
  <si>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</si>
  <si>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</si>
  <si>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</si>
  <si>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</si>
  <si>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</si>
  <si>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</si>
  <si>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</si>
  <si>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</si>
  <si>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</si>
  <si>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</si>
  <si>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</si>
  <si>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</si>
  <si>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</si>
  <si>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</si>
  <si>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</si>
  <si>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</si>
  <si>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</si>
  <si>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</si>
  <si>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</si>
  <si>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</si>
  <si>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</si>
  <si>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</si>
  <si>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</si>
  <si>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</si>
  <si>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</si>
  <si>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</si>
  <si>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</si>
  <si>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</si>
  <si>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</si>
  <si>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</si>
  <si>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</si>
  <si>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</si>
  <si>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</si>
  <si>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</si>
  <si>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</si>
  <si>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</si>
  <si>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</si>
  <si>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</si>
  <si>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</si>
  <si>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</si>
  <si>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</si>
  <si>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</si>
  <si>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</si>
  <si>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</si>
  <si>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</si>
  <si>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</si>
  <si>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</si>
  <si>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</si>
  <si>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</si>
  <si>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</si>
  <si>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</si>
  <si>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</si>
  <si>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</si>
  <si>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</si>
  <si>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</si>
  <si>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</si>
  <si>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</si>
  <si>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</si>
  <si>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</si>
  <si>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</si>
  <si>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</si>
  <si>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</si>
  <si>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</si>
  <si>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</si>
  <si>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</si>
  <si>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</si>
  <si>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</si>
  <si>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</si>
  <si>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</si>
  <si>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</si>
  <si>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</si>
  <si>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</si>
  <si>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</si>
  <si>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</si>
  <si>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</si>
  <si>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</si>
  <si>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</si>
  <si>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</si>
  <si>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</si>
  <si>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</si>
  <si>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</si>
  <si>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</si>
  <si>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</si>
  <si>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</si>
  <si>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</si>
  <si>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</si>
  <si>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</si>
  <si>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</si>
  <si>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</si>
  <si>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</si>
  <si>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</si>
  <si>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</si>
  <si>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</si>
  <si>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</si>
  <si>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</si>
  <si>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</si>
  <si>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</si>
  <si>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</si>
  <si>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</si>
  <si>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</si>
  <si>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</si>
  <si>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</si>
  <si>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</si>
  <si>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</si>
  <si>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</si>
  <si>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</si>
  <si>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</si>
  <si>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</si>
  <si>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</si>
  <si>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</si>
  <si>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</si>
  <si>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</si>
  <si>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</si>
  <si>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</si>
  <si>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</si>
  <si>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</si>
  <si>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</si>
  <si>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</si>
  <si>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</si>
  <si>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</si>
  <si>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</si>
  <si>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</si>
  <si>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</si>
  <si>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</si>
  <si>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</si>
  <si>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</si>
  <si>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</si>
  <si>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</si>
  <si>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</si>
  <si>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</si>
  <si>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</si>
  <si>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</si>
  <si>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</si>
  <si>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</si>
  <si>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</si>
  <si>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</si>
  <si>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</si>
  <si>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</si>
  <si>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</si>
  <si>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</si>
  <si>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</si>
  <si>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</si>
  <si>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</si>
  <si>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</si>
  <si>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</si>
  <si>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</si>
  <si>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</si>
  <si>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</si>
  <si>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</si>
  <si>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</si>
  <si>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</si>
  <si>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</si>
  <si>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</si>
  <si>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</si>
  <si>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</si>
  <si>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</si>
  <si>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</si>
  <si>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</si>
  <si>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</si>
  <si>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</si>
  <si>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</si>
  <si>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</si>
  <si>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</si>
  <si>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</si>
  <si>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</si>
  <si>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</si>
  <si>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</si>
  <si>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</si>
  <si>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</si>
  <si>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</si>
  <si>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</si>
  <si>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</si>
  <si>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</si>
  <si>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</si>
  <si>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</si>
  <si>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</si>
  <si>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</si>
  <si>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</si>
  <si>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</si>
  <si>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</si>
  <si>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</si>
  <si>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</si>
  <si>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</si>
  <si>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</si>
  <si>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</si>
  <si>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</si>
  <si>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</si>
  <si>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</si>
  <si>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</si>
  <si>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</si>
  <si>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</si>
  <si>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</si>
  <si>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</si>
  <si>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</si>
  <si>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</si>
  <si>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</si>
  <si>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</si>
  <si>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</si>
  <si>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</si>
  <si>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</si>
  <si>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</si>
  <si>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</si>
  <si>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</si>
  <si>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</si>
  <si>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</si>
  <si>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</si>
  <si>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</si>
  <si>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</si>
  <si>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</si>
  <si>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</si>
  <si>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</si>
  <si>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</si>
  <si>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</si>
  <si>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</si>
  <si>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</si>
  <si>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</si>
  <si>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</si>
  <si>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</si>
  <si>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</si>
  <si>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</si>
  <si>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</si>
  <si>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</si>
  <si>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</si>
  <si>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</si>
  <si>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</si>
  <si>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</si>
  <si>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</si>
  <si>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</si>
  <si>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</si>
  <si>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</si>
  <si>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</si>
  <si>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</si>
  <si>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</si>
  <si>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</si>
  <si>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</si>
  <si>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</si>
  <si>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</si>
  <si>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</si>
  <si>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</si>
  <si>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</si>
  <si>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</si>
  <si>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</si>
  <si>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</si>
  <si>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</si>
  <si>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</si>
  <si>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</si>
  <si>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</si>
  <si>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</si>
  <si>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</si>
  <si>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</si>
  <si>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</si>
  <si>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</si>
  <si>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</si>
  <si>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</si>
  <si>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</si>
  <si>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</si>
  <si>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</si>
  <si>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</si>
  <si>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</si>
  <si>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</si>
  <si>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</si>
  <si>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</si>
  <si>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</si>
  <si>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</si>
  <si>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</si>
  <si>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</si>
  <si>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</si>
  <si>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</si>
  <si>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</si>
  <si>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</si>
  <si>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</si>
  <si>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</si>
  <si>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</si>
  <si>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</si>
  <si>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</si>
  <si>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</si>
  <si>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</si>
  <si>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</si>
  <si>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</si>
  <si>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</si>
  <si>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</si>
  <si>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</si>
  <si>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</si>
  <si>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</si>
  <si>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</si>
  <si>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</si>
  <si>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</si>
  <si>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</si>
  <si>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</si>
  <si>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</si>
  <si>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</si>
  <si>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</si>
  <si>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</si>
  <si>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</si>
  <si>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</si>
  <si>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</si>
  <si>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</si>
  <si>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</si>
  <si>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</si>
  <si>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</si>
  <si>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</si>
  <si>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</si>
  <si>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</si>
  <si>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</si>
  <si>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</si>
  <si>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</si>
  <si>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</si>
  <si>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</si>
  <si>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</si>
  <si>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</si>
  <si>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</si>
  <si>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</si>
  <si>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</si>
  <si>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</si>
  <si>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</si>
  <si>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</si>
  <si>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</si>
  <si>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</si>
  <si>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</si>
  <si>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</si>
  <si>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</si>
  <si>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</si>
  <si>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</si>
  <si>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</si>
  <si>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</si>
  <si>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</si>
  <si>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</si>
  <si>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</si>
  <si>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</si>
  <si>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</si>
  <si>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</si>
  <si>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</si>
  <si>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</si>
  <si>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</si>
  <si>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</si>
  <si>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</si>
  <si>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</si>
  <si>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</si>
  <si>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</si>
  <si>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</si>
  <si>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</si>
  <si>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</si>
  <si>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</si>
  <si>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</si>
  <si>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</si>
  <si>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</si>
  <si>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</si>
  <si>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</si>
  <si>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</si>
  <si>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</si>
  <si>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</si>
  <si>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</si>
  <si>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</si>
  <si>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</si>
  <si>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</si>
  <si>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</si>
  <si>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</si>
  <si>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</si>
  <si>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</si>
  <si>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</si>
  <si>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</si>
  <si>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</si>
  <si>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</si>
  <si>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</si>
  <si>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</si>
  <si>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</si>
  <si>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</si>
  <si>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</si>
  <si>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</si>
  <si>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</si>
  <si>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</si>
  <si>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</si>
  <si>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</si>
  <si>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</si>
  <si>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</si>
  <si>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</si>
  <si>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</si>
  <si>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</si>
  <si>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</si>
  <si>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</si>
  <si>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</si>
  <si>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</si>
  <si>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</si>
  <si>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</si>
  <si>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</si>
  <si>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</si>
  <si>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</si>
  <si>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</si>
  <si>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</si>
  <si>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</si>
  <si>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</si>
  <si>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</si>
  <si>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</si>
  <si>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</si>
  <si>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</si>
  <si>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</si>
  <si>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</si>
  <si>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</si>
  <si>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</si>
  <si>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</si>
  <si>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</si>
  <si>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</si>
  <si>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</si>
  <si>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</si>
  <si>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</si>
  <si>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</si>
  <si>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</si>
  <si>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</si>
  <si>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</si>
  <si>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</si>
  <si>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</si>
  <si>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</si>
  <si>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</si>
  <si>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</si>
  <si>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</si>
  <si>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</si>
  <si>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</si>
  <si>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</si>
  <si>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</si>
  <si>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</si>
  <si>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</si>
  <si>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</si>
  <si>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</si>
  <si>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</si>
  <si>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</si>
  <si>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</si>
  <si>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</si>
  <si>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</si>
  <si>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</si>
  <si>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</si>
  <si>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</si>
  <si>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</si>
  <si>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</si>
  <si>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</si>
  <si>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</si>
  <si>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</si>
  <si>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</si>
  <si>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</si>
  <si>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</si>
  <si>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</si>
  <si>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</si>
  <si>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</si>
  <si>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</si>
  <si>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</si>
  <si>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</si>
  <si>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</si>
  <si>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</si>
  <si>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</si>
  <si>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</si>
  <si>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</si>
  <si>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</si>
  <si>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</si>
  <si>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</si>
  <si>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</si>
  <si>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</si>
  <si>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</si>
  <si>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</si>
  <si>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</si>
  <si>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</si>
  <si>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</si>
  <si>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</si>
  <si>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</si>
  <si>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</si>
  <si>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</si>
  <si>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</si>
  <si>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</si>
  <si>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</si>
  <si>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</si>
  <si>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</si>
  <si>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</si>
  <si>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</si>
  <si>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</si>
  <si>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</si>
  <si>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</si>
  <si>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</si>
  <si>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</si>
  <si>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</si>
  <si>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</si>
  <si>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</si>
  <si>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</si>
  <si>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</si>
  <si>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</si>
  <si>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</si>
  <si>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</si>
  <si>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</si>
  <si>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</si>
  <si>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</si>
  <si>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</si>
  <si>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</si>
  <si>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</si>
  <si>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</si>
  <si>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</si>
  <si>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</si>
  <si>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</si>
  <si>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</si>
  <si>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</si>
  <si>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</si>
  <si>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</si>
  <si>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</si>
  <si>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</si>
  <si>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</si>
  <si>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</si>
  <si>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</si>
  <si>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</si>
  <si>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</si>
  <si>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</si>
  <si>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</si>
  <si>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</si>
  <si>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</si>
  <si>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</si>
  <si>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</si>
  <si>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</si>
  <si>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</si>
  <si>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</si>
  <si>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</si>
  <si>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</si>
  <si>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</si>
  <si>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</si>
  <si>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</si>
  <si>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</si>
  <si>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</si>
  <si>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</si>
  <si>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</si>
  <si>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</si>
  <si>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</si>
  <si>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</si>
  <si>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</si>
  <si>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</si>
  <si>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</si>
  <si>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</si>
  <si>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</si>
  <si>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</si>
  <si>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</si>
  <si>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</si>
  <si>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</si>
  <si>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</si>
  <si>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</si>
  <si>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</si>
  <si>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</si>
  <si>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</si>
  <si>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</si>
  <si>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</si>
  <si>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</si>
  <si>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</si>
  <si>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</si>
  <si>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</si>
  <si>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</si>
  <si>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</si>
  <si>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</si>
  <si>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</si>
  <si>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</si>
  <si>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</si>
  <si>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</si>
  <si>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</si>
  <si>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</si>
  <si>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</si>
  <si>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</si>
  <si>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</si>
  <si>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</si>
  <si>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</si>
  <si>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</si>
  <si>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</si>
  <si>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</si>
  <si>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</si>
  <si>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</si>
  <si>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</si>
  <si>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</si>
  <si>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</si>
  <si>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</si>
  <si>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</si>
  <si>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</si>
  <si>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</si>
  <si>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</si>
  <si>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</si>
  <si>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</si>
  <si>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</si>
  <si>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</si>
  <si>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</si>
  <si>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</si>
  <si>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</si>
  <si>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</si>
  <si>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</si>
  <si>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</si>
  <si>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</si>
  <si>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</si>
  <si>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</si>
  <si>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</si>
  <si>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</si>
  <si>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</si>
  <si>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</si>
  <si>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</si>
  <si>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</si>
  <si>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</si>
  <si>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</si>
  <si>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</si>
  <si>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</si>
  <si>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</si>
  <si>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</si>
  <si>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</si>
  <si>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</si>
  <si>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</si>
  <si>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</si>
  <si>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</si>
  <si>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</si>
  <si>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</si>
  <si>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</si>
  <si>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</si>
  <si>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</si>
  <si>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</si>
  <si>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</si>
  <si>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</si>
  <si>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</si>
  <si>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</si>
  <si>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</si>
  <si>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</si>
  <si>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</si>
  <si>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</si>
  <si>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</si>
  <si>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</si>
  <si>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</si>
  <si>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</si>
  <si>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</si>
  <si>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</si>
  <si>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</si>
  <si>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</si>
  <si>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</si>
  <si>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</si>
  <si>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</si>
  <si>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</si>
  <si>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</si>
  <si>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</si>
  <si>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</si>
  <si>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</si>
  <si>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</si>
  <si>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</si>
  <si>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</si>
  <si>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</si>
  <si>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</si>
  <si>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</si>
  <si>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</si>
  <si>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</si>
  <si>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</si>
  <si>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</si>
  <si>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</si>
  <si>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</si>
  <si>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</si>
  <si>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</si>
  <si>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</si>
  <si>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</si>
  <si>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</si>
  <si>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</si>
  <si>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</si>
  <si>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</si>
  <si>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</si>
  <si>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</si>
  <si>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</si>
  <si>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</si>
  <si>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</si>
  <si>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</si>
  <si>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</si>
  <si>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</si>
  <si>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</si>
  <si>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</si>
  <si>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</si>
  <si>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</si>
  <si>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</si>
  <si>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</si>
  <si>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</si>
  <si>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</si>
  <si>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</si>
  <si>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</si>
  <si>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</si>
  <si>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</si>
  <si>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</si>
  <si>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</si>
  <si>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</si>
  <si>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</si>
  <si>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</si>
  <si>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</si>
  <si>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</si>
  <si>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</si>
  <si>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</si>
  <si>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</si>
  <si>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</si>
  <si>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</si>
  <si>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</si>
  <si>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</si>
  <si>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</si>
  <si>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</si>
  <si>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</si>
  <si>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</si>
  <si>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</si>
  <si>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</si>
  <si>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</si>
  <si>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</si>
  <si>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</si>
  <si>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</si>
  <si>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</si>
  <si>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</si>
  <si>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</si>
  <si>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</si>
  <si>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</si>
  <si>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</si>
  <si>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</si>
  <si>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</si>
  <si>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</si>
  <si>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</si>
  <si>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</si>
  <si>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</si>
  <si>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</si>
  <si>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</si>
  <si>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</si>
  <si>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</si>
  <si>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</si>
  <si>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</si>
  <si>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</si>
  <si>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</si>
  <si>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</si>
  <si>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</si>
  <si>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</si>
  <si>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</si>
  <si>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</si>
  <si>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</si>
  <si>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</si>
  <si>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</si>
  <si>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</si>
  <si>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</si>
  <si>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</si>
  <si>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</si>
  <si>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</si>
  <si>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</si>
  <si>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</si>
  <si>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</si>
  <si>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</si>
  <si>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</si>
  <si>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</si>
  <si>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</si>
  <si>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</si>
  <si>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</si>
  <si>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</si>
  <si>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</si>
  <si>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</si>
  <si>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</si>
  <si>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</si>
  <si>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</si>
  <si>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</si>
  <si>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</si>
  <si>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</si>
  <si>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</si>
  <si>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</si>
  <si>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</si>
  <si>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</si>
  <si>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</si>
  <si>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</si>
  <si>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</si>
  <si>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</si>
  <si>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</si>
  <si>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</si>
  <si>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</si>
  <si>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</si>
  <si>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</si>
  <si>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</si>
  <si>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</si>
  <si>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</si>
  <si>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</si>
  <si>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</si>
  <si>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</si>
  <si>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</si>
  <si>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</si>
  <si>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</si>
  <si>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</si>
  <si>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</si>
  <si>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</si>
  <si>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</si>
  <si>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</si>
  <si>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</si>
  <si>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</si>
  <si>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</si>
  <si>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</si>
  <si>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</si>
  <si>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</si>
  <si>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</si>
  <si>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</si>
  <si>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</si>
  <si>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</si>
  <si>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</si>
  <si>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</si>
  <si>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</si>
  <si>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</si>
  <si>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</si>
  <si>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</si>
  <si>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</si>
  <si>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</si>
  <si>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</si>
  <si>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</si>
  <si>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</si>
  <si>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</si>
  <si>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</si>
  <si>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</si>
  <si>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</si>
  <si>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</si>
  <si>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</si>
  <si>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</si>
  <si>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</si>
  <si>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</si>
  <si>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</si>
  <si>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</si>
  <si>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</si>
  <si>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</si>
  <si>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</si>
  <si>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</si>
  <si>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</si>
  <si>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</si>
  <si>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</si>
  <si>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</si>
  <si>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</si>
  <si>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</si>
  <si>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</si>
  <si>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</si>
  <si>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</si>
  <si>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</si>
  <si>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</si>
  <si>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</si>
  <si>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</si>
  <si>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</si>
  <si>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</si>
  <si>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</si>
  <si>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</si>
  <si>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</si>
  <si>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</si>
  <si>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</si>
  <si>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</si>
  <si>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</si>
  <si>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</si>
  <si>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</si>
  <si>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</si>
  <si>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</si>
  <si>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</si>
  <si>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</si>
  <si>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</si>
  <si>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</si>
  <si>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</si>
  <si>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</si>
  <si>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</si>
  <si>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</si>
  <si>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</si>
  <si>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</si>
  <si>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</si>
  <si>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</si>
  <si>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</si>
  <si>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</si>
  <si>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</si>
  <si>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</si>
  <si>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</si>
  <si>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</si>
  <si>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</si>
  <si>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</si>
  <si>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</si>
  <si>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</si>
  <si>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</si>
  <si>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</si>
  <si>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</si>
  <si>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</si>
  <si>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</si>
  <si>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</si>
  <si>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</si>
  <si>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</si>
  <si>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</si>
  <si>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</si>
  <si>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</si>
  <si>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</si>
  <si>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</si>
  <si>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</si>
  <si>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</si>
  <si>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</si>
  <si>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</si>
  <si>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</si>
  <si>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</si>
  <si>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</si>
  <si>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</si>
  <si>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</si>
  <si>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</si>
  <si>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</si>
  <si>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</si>
  <si>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</si>
  <si>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</si>
  <si>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</si>
  <si>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</si>
  <si>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</si>
  <si>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</si>
  <si>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</si>
  <si>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</si>
  <si>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</si>
  <si>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</si>
  <si>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</si>
  <si>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</si>
  <si>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</si>
  <si>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</si>
  <si>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</si>
  <si>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</si>
  <si>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</si>
  <si>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</si>
  <si>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</si>
  <si>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</si>
  <si>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</si>
  <si>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</si>
  <si>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</si>
  <si>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</si>
  <si>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</si>
  <si>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</si>
  <si>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</si>
  <si>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</si>
  <si>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</si>
  <si>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</si>
  <si>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</si>
  <si>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</si>
  <si>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</si>
  <si>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</si>
  <si>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</si>
  <si>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</si>
  <si>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</si>
  <si>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</si>
  <si>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</si>
  <si>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</si>
  <si>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</si>
  <si>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</si>
  <si>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</si>
  <si>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</si>
  <si>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</si>
  <si>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</si>
  <si>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</si>
  <si>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</si>
  <si>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</si>
  <si>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</si>
  <si>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</si>
  <si>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</si>
  <si>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</si>
  <si>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</si>
  <si>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</si>
  <si>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</si>
  <si>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</si>
  <si>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</si>
  <si>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</si>
  <si>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</si>
  <si>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</si>
  <si>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</si>
  <si>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</si>
  <si>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</si>
  <si>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</si>
  <si>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</si>
  <si>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</si>
  <si>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</si>
  <si>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</si>
  <si>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</si>
  <si>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</si>
  <si>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</si>
  <si>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</si>
  <si>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</si>
  <si>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</si>
  <si>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</si>
  <si>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</si>
  <si>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</si>
  <si>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</si>
  <si>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</si>
  <si>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</si>
  <si>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</si>
  <si>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</si>
  <si>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</si>
  <si>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</si>
  <si>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</si>
  <si>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</si>
  <si>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</si>
  <si>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</si>
  <si>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</si>
  <si>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</si>
  <si>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</si>
  <si>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</si>
  <si>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</si>
  <si>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</si>
  <si>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</si>
  <si>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</si>
  <si>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</si>
  <si>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</si>
  <si>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</si>
  <si>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</si>
  <si>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</si>
  <si>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</si>
  <si>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</si>
  <si>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</si>
  <si>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</si>
  <si>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</si>
  <si>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</si>
  <si>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</si>
  <si>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</si>
  <si>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</si>
  <si>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</si>
  <si>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</si>
  <si>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</si>
  <si>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</si>
  <si>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</si>
  <si>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</si>
  <si>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</si>
  <si>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</si>
  <si>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</si>
  <si>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</si>
  <si>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</si>
  <si>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</si>
  <si>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</si>
  <si>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</si>
  <si>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</si>
  <si>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</si>
  <si>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</si>
  <si>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</si>
  <si>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</si>
  <si>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</si>
  <si>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</si>
  <si>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</si>
  <si>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</si>
  <si>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</si>
  <si>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</si>
  <si>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</si>
  <si>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</si>
  <si>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</si>
  <si>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</si>
  <si>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</si>
  <si>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</si>
  <si>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</si>
  <si>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</si>
  <si>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</si>
  <si>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</si>
  <si>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</si>
  <si>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</si>
  <si>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</si>
  <si>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</si>
  <si>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</si>
  <si>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</si>
  <si>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</si>
  <si>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</si>
  <si>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</si>
  <si>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</si>
  <si>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</si>
  <si>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</si>
  <si>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</si>
  <si>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</si>
  <si>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</si>
  <si>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</si>
  <si>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</si>
  <si>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</si>
  <si>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</si>
  <si>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</si>
  <si>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</si>
  <si>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</si>
  <si>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</si>
  <si>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</si>
  <si>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</si>
  <si>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</si>
  <si>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</si>
  <si>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</si>
  <si>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</si>
  <si>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</si>
  <si>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</si>
  <si>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</si>
  <si>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</si>
  <si>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</si>
  <si>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</si>
  <si>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</si>
  <si>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</si>
  <si>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</si>
  <si>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</si>
  <si>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</si>
  <si>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</si>
  <si>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</si>
  <si>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</si>
  <si>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</si>
  <si>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</si>
  <si>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</si>
  <si>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</si>
  <si>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</si>
  <si>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</si>
  <si>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</si>
  <si>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</si>
  <si>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</si>
  <si>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</si>
  <si>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</si>
  <si>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</si>
  <si>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</si>
  <si>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</si>
  <si>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</si>
  <si>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</si>
  <si>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</si>
  <si>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</si>
  <si>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</si>
  <si>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</si>
  <si>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</si>
  <si>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</si>
  <si>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</si>
  <si>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</si>
  <si>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</si>
  <si>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</si>
  <si>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</si>
  <si>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</si>
  <si>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</si>
  <si>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</si>
  <si>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</si>
  <si>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</si>
  <si>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</si>
  <si>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</si>
  <si>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</si>
  <si>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</si>
  <si>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</si>
  <si>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</si>
  <si>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</si>
  <si>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</si>
  <si>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</si>
  <si>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</si>
  <si>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</si>
  <si>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</si>
  <si>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</si>
  <si>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</si>
  <si>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</si>
  <si>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</si>
  <si>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</si>
  <si>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</si>
  <si>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</si>
  <si>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</si>
  <si>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</si>
  <si>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</si>
  <si>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</si>
  <si>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</si>
  <si>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</si>
  <si>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</si>
  <si>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</si>
  <si>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</si>
  <si>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</si>
  <si>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</si>
  <si>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</si>
  <si>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</si>
  <si>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</si>
  <si>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</si>
  <si>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</si>
  <si>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</si>
  <si>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</si>
  <si>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</si>
  <si>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</si>
  <si>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</si>
  <si>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</si>
  <si>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</si>
  <si>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</si>
  <si>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</si>
  <si>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</si>
  <si>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</si>
  <si>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</si>
  <si>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</si>
  <si>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</si>
  <si>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</si>
  <si>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</si>
  <si>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</si>
  <si>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</si>
  <si>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</si>
  <si>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</si>
  <si>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</si>
  <si>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</si>
  <si>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</si>
  <si>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</si>
  <si>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</si>
  <si>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</si>
  <si>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</si>
  <si>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</si>
  <si>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</si>
  <si>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</si>
  <si>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</si>
  <si>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</si>
  <si>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</si>
  <si>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</si>
  <si>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</si>
  <si>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</si>
  <si>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</si>
  <si>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</si>
  <si>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</si>
  <si>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</si>
  <si>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</si>
  <si>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</si>
  <si>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</si>
  <si>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</si>
  <si>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</si>
  <si>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</si>
  <si>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</si>
  <si>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</si>
  <si>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</si>
  <si>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</si>
  <si>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</si>
  <si>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</si>
  <si>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</si>
  <si>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</si>
  <si>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</si>
  <si>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</si>
  <si>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</si>
  <si>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</si>
  <si>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</si>
  <si>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</si>
  <si>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</si>
  <si>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</si>
  <si>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</si>
  <si>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</si>
  <si>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</si>
  <si>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</si>
  <si>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</si>
  <si>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</si>
  <si>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</si>
  <si>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</si>
  <si>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</si>
  <si>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</si>
  <si>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</si>
  <si>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</si>
  <si>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</si>
  <si>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</si>
  <si>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</si>
  <si>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</si>
  <si>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</si>
  <si>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</si>
  <si>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</si>
  <si>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</si>
  <si>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</si>
  <si>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</si>
  <si>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</si>
  <si>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</si>
  <si>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</si>
  <si>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</si>
  <si>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</si>
  <si>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</si>
  <si>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</si>
  <si>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</si>
  <si>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</si>
  <si>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</si>
  <si>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</si>
  <si>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</si>
  <si>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</si>
  <si>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</si>
  <si>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</si>
  <si>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</si>
  <si>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</si>
  <si>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</si>
  <si>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</si>
  <si>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</si>
  <si>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</si>
  <si>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</si>
  <si>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</si>
  <si>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</si>
  <si>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</si>
  <si>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</si>
  <si>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</si>
  <si>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</si>
  <si>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</si>
  <si>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</si>
  <si>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</si>
  <si>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</si>
  <si>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</si>
  <si>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</si>
  <si>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</si>
  <si>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</si>
  <si>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</si>
  <si>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</si>
  <si>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</si>
  <si>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</si>
  <si>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</si>
  <si>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</si>
  <si>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</si>
  <si>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</si>
  <si>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</si>
  <si>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</si>
  <si>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</si>
  <si>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</si>
  <si>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</si>
  <si>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</si>
  <si>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</si>
  <si>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</si>
  <si>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</si>
  <si>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</si>
  <si>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</si>
  <si>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</si>
  <si>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</si>
  <si>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</si>
  <si>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</si>
  <si>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</si>
  <si>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</si>
  <si>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</si>
  <si>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</si>
  <si>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</si>
  <si>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</si>
  <si>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</si>
  <si>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</si>
  <si>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</si>
  <si>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</si>
  <si>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</si>
  <si>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</si>
  <si>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</si>
  <si>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</si>
  <si>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</si>
  <si>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</si>
  <si>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</si>
  <si>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</si>
  <si>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</si>
  <si>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</si>
  <si>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</si>
  <si>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</si>
  <si>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</si>
  <si>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</si>
  <si>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</si>
  <si>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</si>
  <si>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</si>
  <si>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</si>
  <si>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</si>
  <si>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</si>
  <si>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</si>
  <si>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</si>
  <si>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</si>
  <si>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</si>
  <si>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</si>
  <si>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</si>
  <si>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</si>
  <si>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</si>
  <si>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</si>
  <si>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</si>
  <si>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</si>
  <si>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</si>
  <si>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</si>
  <si>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</si>
  <si>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</si>
  <si>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</si>
  <si>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</si>
  <si>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</si>
  <si>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</si>
  <si>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</si>
  <si>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</si>
  <si>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</si>
  <si>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</si>
  <si>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</si>
  <si>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</si>
  <si>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</si>
  <si>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</si>
  <si>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</si>
  <si>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</si>
  <si>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</si>
  <si>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</si>
  <si>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</si>
  <si>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</si>
  <si>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</si>
  <si>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</si>
  <si>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</si>
  <si>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</si>
  <si>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</si>
  <si>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</si>
  <si>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</si>
  <si>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</si>
  <si>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</si>
  <si>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</si>
  <si>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</si>
  <si>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</si>
  <si>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</si>
  <si>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</si>
  <si>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</si>
  <si>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</si>
  <si>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</si>
  <si>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</si>
  <si>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</si>
  <si>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</si>
  <si>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</si>
  <si>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</si>
  <si>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</si>
  <si>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</si>
  <si>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</si>
  <si>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</si>
  <si>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</si>
  <si>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</si>
  <si>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</si>
  <si>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</si>
  <si>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</si>
  <si>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</si>
  <si>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</si>
  <si>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</si>
  <si>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</si>
  <si>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</si>
  <si>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</si>
  <si>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</si>
  <si>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</si>
  <si>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</si>
  <si>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</si>
  <si>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</si>
  <si>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</si>
  <si>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</si>
  <si>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</si>
  <si>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</si>
  <si>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</si>
  <si>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</si>
  <si>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</si>
  <si>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</si>
  <si>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</si>
  <si>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</si>
  <si>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</si>
  <si>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</si>
  <si>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</si>
  <si>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</si>
  <si>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</si>
  <si>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</si>
  <si>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</si>
  <si>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</si>
  <si>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</si>
  <si>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</si>
  <si>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</si>
  <si>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</si>
  <si>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</si>
  <si>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</si>
  <si>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</si>
  <si>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</si>
  <si>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</si>
  <si>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</si>
  <si>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</si>
  <si>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</si>
  <si>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</si>
  <si>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</si>
  <si>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</si>
  <si>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</si>
  <si>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</si>
  <si>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</si>
  <si>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</si>
  <si>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</si>
  <si>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</si>
  <si>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</si>
  <si>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</si>
  <si>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</si>
  <si>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</si>
  <si>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</si>
  <si>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</si>
  <si>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</si>
  <si>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</si>
  <si>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</si>
  <si>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</si>
  <si>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</si>
  <si>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</si>
  <si>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</si>
  <si>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</si>
  <si>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</si>
  <si>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</si>
  <si>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</si>
  <si>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</si>
  <si>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</si>
  <si>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</si>
  <si>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</si>
  <si>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</si>
  <si>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</si>
  <si>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</si>
  <si>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</si>
  <si>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</si>
  <si>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</si>
  <si>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</si>
  <si>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</si>
  <si>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</si>
  <si>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</si>
  <si>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</si>
  <si>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</si>
  <si>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</si>
  <si>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</si>
  <si>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</si>
  <si>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</si>
  <si>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</si>
  <si>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</si>
  <si>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</si>
  <si>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</si>
  <si>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</si>
  <si>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</si>
  <si>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</si>
  <si>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</si>
  <si>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</si>
  <si>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</si>
  <si>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</si>
  <si>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</si>
  <si>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</si>
  <si>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</si>
  <si>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</si>
  <si>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</si>
  <si>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</si>
  <si>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</si>
  <si>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</si>
  <si>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</si>
  <si>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</si>
  <si>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</si>
  <si>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</si>
  <si>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</si>
  <si>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</si>
  <si>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</si>
  <si>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</si>
  <si>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</si>
  <si>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</si>
  <si>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</si>
  <si>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</si>
  <si>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</si>
  <si>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</si>
  <si>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</si>
  <si>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</si>
  <si>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</si>
  <si>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</si>
  <si>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</si>
  <si>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</si>
  <si>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</si>
  <si>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</si>
  <si>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</si>
  <si>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</si>
  <si>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</si>
  <si>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</si>
  <si>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</si>
  <si>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</si>
  <si>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</si>
  <si>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</si>
  <si>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</si>
  <si>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</si>
  <si>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</si>
  <si>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</si>
  <si>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</si>
  <si>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</si>
  <si>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</si>
  <si>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</si>
  <si>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</si>
  <si>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</si>
  <si>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</si>
  <si>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</si>
  <si>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</si>
  <si>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</si>
  <si>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</si>
  <si>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</si>
  <si>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</si>
  <si>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</si>
  <si>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</si>
  <si>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</si>
  <si>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</si>
  <si>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</si>
  <si>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</si>
  <si>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</si>
  <si>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</si>
  <si>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</si>
  <si>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</si>
  <si>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</si>
  <si>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</si>
  <si>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</si>
  <si>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</si>
  <si>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</si>
  <si>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</si>
  <si>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</si>
  <si>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</si>
  <si>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</si>
  <si>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</si>
  <si>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</si>
  <si>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</si>
  <si>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</si>
  <si>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</si>
  <si>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</si>
  <si>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</si>
  <si>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</si>
  <si>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</si>
  <si>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</si>
  <si>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</si>
  <si>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</si>
  <si>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</si>
  <si>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</si>
  <si>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</si>
  <si>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</si>
  <si>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</si>
  <si>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</si>
  <si>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</si>
  <si>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</si>
  <si>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</si>
  <si>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</si>
  <si>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</si>
  <si>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</si>
  <si>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</si>
  <si>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</si>
  <si>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</si>
  <si>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</si>
  <si>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</si>
  <si>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</si>
  <si>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</si>
  <si>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</si>
  <si>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</si>
  <si>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</si>
  <si>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</si>
  <si>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</si>
  <si>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</si>
  <si>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</si>
  <si>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</si>
  <si>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</si>
  <si>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</si>
  <si>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</si>
  <si>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</si>
  <si>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</si>
  <si>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</si>
  <si>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</si>
  <si>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</si>
  <si>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</si>
  <si>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</si>
  <si>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</si>
  <si>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</si>
  <si>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</si>
  <si>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</si>
  <si>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</si>
  <si>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</si>
  <si>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</si>
  <si>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</si>
  <si>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</si>
  <si>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</si>
  <si>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</si>
  <si>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</si>
  <si>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</si>
  <si>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</si>
  <si>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</si>
  <si>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</si>
  <si>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</si>
  <si>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</si>
  <si>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</si>
  <si>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</si>
  <si>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</si>
  <si>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</si>
  <si>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</si>
  <si>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</si>
  <si>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</si>
  <si>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</si>
  <si>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</si>
  <si>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</si>
  <si>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</si>
  <si>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</si>
  <si>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</si>
  <si>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</si>
  <si>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</si>
  <si>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</si>
  <si>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</si>
  <si>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</si>
  <si>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</si>
  <si>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</si>
  <si>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</si>
  <si>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</si>
  <si>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</si>
  <si>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</si>
  <si>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</si>
  <si>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</si>
  <si>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</si>
  <si>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</si>
  <si>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</si>
  <si>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</si>
  <si>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</si>
  <si>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</si>
  <si>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</si>
  <si>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</si>
  <si>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</si>
  <si>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</si>
  <si>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</si>
  <si>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</si>
  <si>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</si>
  <si>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</si>
  <si>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</si>
  <si>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</si>
  <si>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</si>
  <si>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</si>
  <si>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</si>
  <si>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</si>
  <si>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</si>
  <si>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</si>
  <si>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</si>
  <si>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</si>
  <si>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</si>
  <si>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</si>
  <si>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</si>
  <si>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</si>
  <si>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</si>
  <si>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</si>
  <si>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</si>
  <si>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</si>
  <si>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</si>
  <si>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</si>
  <si>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</si>
  <si>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</si>
  <si>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</si>
  <si>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</si>
  <si>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</si>
  <si>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</si>
  <si>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</si>
  <si>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</si>
  <si>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</si>
  <si>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</si>
  <si>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</si>
  <si>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</si>
  <si>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</si>
  <si>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</si>
  <si>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</si>
  <si>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</si>
  <si>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</si>
  <si>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</si>
  <si>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</si>
  <si>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</si>
  <si>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</si>
  <si>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</si>
  <si>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</si>
  <si>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</si>
  <si>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</si>
  <si>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</si>
  <si>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</si>
  <si>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</si>
  <si>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</si>
  <si>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</si>
  <si>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</si>
  <si>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</si>
  <si>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</si>
  <si>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</si>
  <si>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</si>
  <si>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</si>
  <si>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</si>
  <si>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</si>
  <si>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</si>
  <si>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</si>
  <si>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</si>
  <si>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</si>
  <si>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</si>
  <si>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</si>
  <si>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</si>
  <si>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</si>
  <si>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</si>
  <si>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</si>
  <si>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</si>
  <si>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</si>
  <si>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</si>
  <si>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</si>
  <si>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</si>
  <si>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</si>
  <si>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</si>
  <si>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</si>
  <si>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</si>
  <si>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</si>
  <si>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</si>
  <si>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</si>
  <si>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</si>
  <si>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</si>
  <si>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</si>
  <si>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</si>
  <si>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</si>
  <si>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</si>
  <si>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</si>
  <si>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</si>
  <si>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</si>
  <si>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</si>
  <si>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</si>
  <si>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</si>
  <si>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</si>
  <si>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</si>
  <si>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</si>
  <si>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</si>
  <si>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</si>
  <si>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</si>
  <si>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</si>
  <si>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</si>
  <si>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</si>
  <si>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</si>
  <si>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</si>
  <si>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</si>
  <si>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</si>
  <si>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</si>
  <si>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</si>
  <si>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</si>
  <si>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</si>
  <si>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</si>
  <si>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</si>
  <si>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</si>
  <si>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</si>
  <si>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</si>
  <si>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</si>
  <si>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</si>
  <si>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</si>
  <si>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</si>
  <si>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</si>
  <si>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</si>
  <si>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</si>
  <si>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</si>
  <si>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</si>
  <si>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</si>
  <si>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</si>
  <si>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</si>
  <si>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</si>
  <si>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</si>
  <si>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</si>
  <si>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</si>
  <si>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</si>
  <si>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</si>
  <si>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</si>
  <si>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</si>
  <si>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</si>
  <si>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</si>
  <si>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</si>
  <si>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</si>
  <si>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</si>
  <si>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</si>
  <si>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</si>
  <si>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</si>
  <si>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</si>
  <si>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</si>
  <si>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</si>
  <si>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</si>
  <si>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</si>
  <si>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</si>
  <si>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</si>
  <si>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</si>
  <si>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</si>
  <si>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</si>
  <si>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</si>
  <si>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</si>
  <si>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</si>
  <si>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</si>
  <si>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</si>
  <si>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</si>
  <si>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</si>
  <si>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</si>
  <si>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</si>
  <si>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</si>
  <si>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</si>
  <si>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</si>
  <si>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</si>
  <si>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</si>
  <si>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</si>
  <si>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</si>
  <si>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</si>
  <si>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</si>
  <si>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</si>
  <si>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</si>
  <si>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</si>
  <si>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</si>
  <si>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</si>
  <si>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</si>
  <si>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</si>
  <si>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</si>
  <si>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</si>
  <si>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</si>
  <si>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</si>
  <si>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</si>
  <si>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</si>
  <si>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</si>
  <si>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</si>
  <si>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</si>
  <si>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</si>
  <si>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</si>
  <si>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</si>
  <si>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</si>
  <si>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</si>
  <si>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</si>
  <si>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</si>
  <si>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</si>
  <si>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</si>
  <si>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</si>
  <si>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</si>
  <si>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</si>
  <si>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</si>
  <si>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</si>
  <si>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</si>
  <si>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</si>
  <si>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</si>
  <si>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</si>
  <si>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</si>
  <si>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</si>
  <si>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</si>
  <si>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</si>
  <si>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</si>
  <si>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</si>
  <si>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</si>
  <si>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</si>
  <si>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</si>
  <si>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</si>
  <si>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</si>
  <si>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</si>
  <si>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</si>
  <si>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</si>
  <si>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</si>
  <si>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</si>
  <si>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</si>
  <si>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</si>
  <si>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</si>
  <si>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</si>
  <si>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</si>
  <si>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</si>
  <si>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</si>
  <si>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</si>
  <si>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</si>
  <si>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</si>
  <si>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</si>
  <si>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</si>
  <si>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</si>
  <si>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</si>
  <si>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</si>
  <si>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</si>
  <si>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</si>
  <si>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</si>
  <si>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</si>
  <si>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</si>
  <si>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</si>
  <si>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</si>
  <si>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</si>
  <si>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</si>
  <si>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</si>
  <si>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</si>
  <si>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</si>
  <si>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</si>
  <si>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</si>
  <si>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</si>
  <si>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</si>
  <si>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</si>
  <si>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</si>
  <si>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</si>
  <si>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</si>
  <si>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</si>
  <si>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</si>
  <si>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</si>
  <si>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</si>
  <si>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</si>
  <si>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</si>
  <si>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</si>
  <si>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</si>
  <si>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</si>
  <si>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</si>
  <si>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</si>
  <si>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</si>
  <si>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</si>
  <si>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</si>
  <si>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</si>
  <si>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</si>
  <si>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</si>
  <si>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</si>
  <si>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</si>
  <si>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</si>
  <si>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</si>
  <si>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</si>
  <si>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</si>
  <si>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</si>
  <si>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</si>
  <si>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</si>
  <si>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</si>
  <si>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</si>
  <si>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</si>
  <si>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</si>
  <si>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</si>
  <si>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</si>
  <si>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</si>
  <si>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</si>
  <si>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</si>
  <si>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</si>
  <si>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</si>
  <si>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</si>
  <si>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</si>
  <si>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</si>
  <si>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</si>
  <si>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</si>
  <si>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</si>
  <si>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</si>
  <si>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</si>
  <si>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</si>
  <si>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</si>
  <si>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</si>
  <si>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</si>
  <si>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</si>
  <si>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</si>
  <si>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</si>
  <si>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</si>
  <si>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</si>
  <si>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</si>
  <si>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</si>
  <si>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</si>
  <si>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</si>
  <si>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</si>
  <si>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</si>
  <si>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</si>
  <si>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</si>
  <si>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</si>
  <si>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</si>
  <si>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</si>
  <si>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</si>
  <si>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</si>
  <si>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</si>
  <si>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</si>
  <si>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</si>
  <si>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</si>
  <si>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</si>
  <si>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</si>
  <si>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</si>
  <si>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</si>
  <si>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</si>
  <si>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</si>
  <si>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</si>
  <si>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</si>
  <si>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</si>
  <si>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</si>
  <si>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</si>
  <si>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</si>
  <si>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</si>
  <si>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</si>
  <si>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</si>
  <si>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</si>
  <si>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</si>
  <si>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</si>
  <si>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</si>
  <si>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</si>
  <si>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</si>
  <si>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</si>
  <si>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</si>
  <si>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</si>
  <si>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</si>
  <si>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</si>
  <si>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</si>
  <si>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</si>
  <si>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</si>
  <si>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</si>
  <si>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</si>
  <si>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</si>
  <si>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</si>
  <si>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</si>
  <si>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</si>
  <si>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</si>
  <si>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</si>
  <si>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</si>
  <si>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</si>
  <si>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</si>
  <si>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</si>
  <si>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</si>
  <si>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</si>
  <si>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</si>
  <si>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</si>
  <si>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</si>
  <si>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</si>
  <si>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</si>
  <si>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</si>
  <si>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</si>
  <si>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</si>
  <si>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</si>
  <si>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</si>
  <si>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</si>
  <si>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</si>
  <si>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</si>
  <si>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</si>
  <si>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</si>
  <si>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</si>
  <si>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</si>
  <si>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</si>
  <si>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</si>
  <si>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</si>
  <si>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</si>
  <si>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</si>
  <si>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</si>
  <si>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</si>
  <si>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</si>
  <si>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</si>
  <si>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</si>
  <si>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</si>
  <si>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</si>
  <si>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</si>
  <si>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</si>
  <si>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</si>
  <si>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</si>
  <si>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</si>
  <si>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</si>
  <si>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</si>
  <si>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</si>
  <si>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</si>
  <si>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</si>
  <si>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</si>
  <si>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</si>
  <si>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</si>
  <si>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</si>
  <si>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</si>
  <si>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</si>
  <si>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</si>
  <si>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</si>
  <si>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</si>
  <si>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</si>
  <si>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</si>
  <si>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</si>
  <si>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</si>
  <si>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</si>
  <si>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</si>
  <si>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</si>
  <si>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</si>
  <si>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</si>
  <si>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</si>
  <si>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</si>
  <si>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</si>
  <si>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</si>
  <si>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</si>
  <si>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</si>
  <si>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</si>
  <si>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</si>
  <si>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</si>
  <si>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</si>
  <si>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</si>
  <si>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</si>
  <si>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</si>
  <si>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</si>
  <si>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</si>
  <si>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</si>
  <si>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</si>
  <si>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</si>
  <si>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</si>
  <si>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</si>
  <si>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</si>
  <si>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</si>
  <si>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</si>
  <si>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</si>
  <si>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</si>
  <si>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</si>
  <si>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</si>
  <si>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</si>
  <si>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</si>
  <si>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</si>
  <si>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</si>
  <si>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</si>
  <si>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</si>
  <si>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</si>
  <si>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</si>
  <si>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</si>
  <si>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</si>
  <si>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</si>
  <si>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</si>
  <si>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</si>
  <si>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</si>
  <si>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</si>
  <si>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</si>
  <si>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</si>
  <si>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</si>
  <si>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</si>
  <si>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</si>
  <si>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</si>
  <si>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</si>
  <si>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</si>
  <si>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</si>
  <si>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</si>
  <si>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</si>
  <si>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</si>
  <si>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</si>
  <si>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</si>
  <si>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</si>
  <si>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</si>
  <si>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</si>
  <si>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</si>
  <si>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</si>
  <si>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</si>
  <si>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</si>
  <si>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</si>
  <si>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</si>
  <si>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</si>
  <si>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</si>
  <si>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</si>
  <si>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</si>
  <si>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</si>
  <si>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</si>
  <si>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</si>
  <si>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</si>
  <si>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</si>
  <si>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</si>
  <si>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</si>
  <si>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</si>
  <si>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</si>
  <si>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</si>
  <si>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</si>
  <si>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</si>
  <si>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</si>
  <si>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</si>
  <si>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</si>
  <si>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</si>
  <si>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</si>
  <si>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</si>
  <si>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</si>
  <si>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</si>
  <si>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</si>
  <si>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</si>
  <si>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</si>
  <si>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</si>
  <si>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</si>
  <si>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</si>
  <si>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</si>
  <si>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</si>
  <si>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</si>
  <si>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</si>
  <si>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</si>
  <si>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</si>
  <si>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</si>
  <si>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</si>
  <si>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</si>
  <si>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</si>
  <si>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</si>
  <si>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</si>
  <si>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</si>
  <si>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</si>
  <si>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</si>
  <si>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</si>
  <si>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</si>
  <si>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</si>
  <si>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</si>
  <si>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</si>
  <si>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</si>
  <si>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</si>
  <si>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</si>
  <si>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</si>
  <si>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</si>
  <si>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</si>
  <si>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</si>
  <si>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</si>
  <si>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</si>
  <si>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</si>
  <si>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</si>
  <si>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</si>
  <si>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</si>
  <si>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</si>
  <si>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</si>
  <si>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</si>
  <si>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</si>
  <si>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</si>
  <si>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</si>
  <si>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</si>
  <si>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</si>
  <si>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</si>
  <si>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</si>
  <si>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</si>
  <si>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</si>
  <si>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</si>
  <si>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</si>
  <si>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</si>
  <si>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</si>
  <si>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</si>
  <si>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</si>
  <si>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</si>
  <si>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</si>
  <si>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</si>
  <si>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</si>
  <si>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</si>
  <si>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</si>
  <si>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</si>
  <si>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</si>
  <si>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</si>
  <si>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</si>
  <si>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</si>
  <si>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</si>
  <si>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</si>
  <si>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</si>
  <si>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</si>
  <si>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</si>
  <si>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</si>
  <si>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</si>
  <si>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</si>
  <si>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</si>
  <si>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</si>
  <si>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</si>
  <si>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</si>
  <si>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</si>
  <si>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</si>
  <si>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</si>
  <si>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</si>
  <si>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</si>
  <si>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</si>
  <si>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</si>
  <si>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</si>
  <si>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</si>
  <si>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</si>
  <si>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</si>
  <si>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</si>
  <si>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</si>
  <si>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</si>
  <si>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</si>
  <si>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</si>
  <si>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</si>
  <si>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</si>
  <si>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</si>
  <si>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</si>
  <si>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</si>
  <si>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</si>
  <si>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</si>
  <si>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</si>
  <si>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</si>
  <si>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</si>
  <si>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</si>
  <si>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</si>
  <si>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</si>
  <si>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</si>
  <si>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</si>
  <si>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</si>
  <si>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</si>
  <si>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</si>
  <si>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</si>
  <si>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</si>
  <si>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</si>
  <si>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</si>
  <si>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</si>
  <si>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</si>
  <si>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</si>
  <si>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</si>
  <si>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</si>
  <si>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</si>
  <si>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</si>
  <si>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</si>
  <si>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</si>
  <si>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</si>
  <si>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</si>
  <si>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</si>
  <si>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</si>
  <si>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</si>
  <si>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</si>
  <si>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</si>
  <si>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</si>
  <si>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</si>
  <si>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</si>
  <si>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</si>
  <si>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</si>
  <si>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</si>
  <si>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</si>
  <si>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</si>
  <si>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</si>
  <si>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</si>
  <si>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</si>
  <si>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</si>
  <si>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</si>
  <si>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</si>
  <si>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</si>
  <si>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</si>
  <si>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</si>
  <si>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</si>
  <si>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</si>
  <si>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</si>
  <si>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</si>
  <si>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</si>
  <si>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</si>
  <si>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</si>
  <si>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</si>
  <si>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</si>
  <si>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</si>
  <si>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</si>
  <si>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</si>
  <si>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</si>
  <si>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</si>
  <si>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</si>
  <si>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</si>
  <si>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</si>
  <si>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</si>
  <si>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</si>
  <si>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</si>
  <si>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</si>
  <si>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</si>
  <si>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</si>
  <si>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</si>
  <si>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</si>
  <si>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</si>
  <si>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</si>
  <si>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</si>
  <si>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</si>
  <si>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</si>
  <si>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</si>
  <si>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</si>
  <si>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</si>
  <si>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</si>
  <si>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</si>
  <si>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</si>
  <si>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</si>
  <si>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</si>
  <si>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</si>
  <si>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</si>
  <si>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</si>
  <si>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</si>
  <si>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</si>
  <si>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</si>
  <si>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</si>
  <si>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</si>
  <si>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</si>
  <si>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</si>
  <si>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</si>
  <si>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</si>
  <si>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</si>
  <si>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</si>
  <si>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</si>
  <si>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</si>
  <si>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</si>
  <si>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</si>
  <si>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</si>
  <si>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</si>
  <si>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</si>
  <si>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</si>
  <si>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</si>
  <si>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</si>
  <si>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</si>
  <si>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</si>
  <si>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</si>
  <si>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</si>
  <si>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</si>
  <si>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</si>
  <si>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</si>
  <si>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</si>
  <si>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</si>
  <si>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</si>
  <si>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</si>
  <si>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</si>
  <si>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</si>
  <si>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</si>
  <si>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</si>
  <si>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</si>
  <si>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</si>
  <si>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</si>
  <si>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</si>
  <si>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</si>
  <si>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</si>
  <si>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</si>
  <si>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</si>
  <si>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</si>
  <si>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</si>
  <si>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</si>
  <si>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</si>
  <si>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</si>
  <si>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</si>
  <si>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</si>
  <si>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</si>
  <si>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</si>
  <si>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</si>
  <si>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</si>
  <si>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</si>
  <si>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</si>
  <si>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</si>
  <si>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</si>
  <si>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</si>
  <si>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</si>
  <si>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</si>
  <si>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</si>
  <si>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</si>
  <si>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</si>
  <si>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</si>
  <si>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</si>
  <si>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</si>
  <si>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</si>
  <si>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</si>
  <si>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</si>
  <si>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</si>
  <si>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</si>
  <si>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</si>
  <si>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</si>
  <si>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</si>
  <si>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</si>
  <si>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</si>
  <si>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</si>
  <si>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</si>
  <si>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</si>
  <si>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</si>
  <si>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</si>
  <si>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</si>
  <si>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</si>
  <si>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</si>
  <si>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</si>
  <si>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</si>
  <si>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</si>
  <si>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</si>
  <si>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</si>
  <si>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</si>
  <si>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</si>
  <si>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</si>
  <si>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</si>
  <si>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</si>
  <si>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</si>
  <si>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</si>
  <si>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</si>
  <si>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</si>
  <si>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</si>
  <si>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</si>
  <si>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</si>
  <si>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</si>
  <si>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</si>
  <si>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</si>
  <si>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</si>
  <si>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</si>
  <si>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</si>
  <si>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</si>
  <si>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</si>
  <si>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</si>
  <si>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</si>
  <si>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</si>
  <si>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</si>
  <si>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</si>
  <si>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</si>
  <si>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</si>
  <si>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</si>
  <si>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</si>
  <si>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</si>
  <si>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</si>
  <si>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</si>
  <si>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</si>
  <si>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</si>
  <si>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</si>
  <si>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</si>
  <si>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</si>
  <si>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</si>
  <si>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</si>
  <si>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</si>
  <si>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</si>
  <si>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</si>
  <si>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</si>
  <si>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</si>
  <si>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</si>
  <si>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</si>
  <si>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</si>
  <si>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</si>
  <si>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</si>
  <si>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</si>
  <si>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</si>
  <si>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</si>
  <si>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</si>
  <si>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</si>
  <si>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</si>
  <si>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</si>
  <si>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</si>
  <si>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</si>
  <si>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</si>
  <si>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</si>
  <si>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</si>
  <si>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</si>
  <si>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</si>
  <si>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</si>
  <si>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</si>
  <si>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</si>
  <si>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</si>
  <si>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</si>
  <si>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</si>
  <si>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</si>
  <si>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</si>
  <si>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</si>
  <si>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</si>
  <si>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</si>
  <si>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</si>
  <si>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</si>
  <si>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</si>
  <si>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</si>
  <si>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</si>
  <si>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</si>
  <si>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</si>
  <si>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</si>
  <si>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</si>
  <si>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</si>
  <si>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</si>
  <si>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</si>
  <si>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</si>
  <si>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</si>
  <si>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</si>
  <si>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</si>
  <si>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</si>
  <si>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</si>
  <si>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</si>
  <si>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</si>
  <si>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</si>
  <si>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</si>
  <si>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</si>
  <si>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</si>
  <si>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</si>
  <si>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</si>
  <si>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</si>
  <si>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</si>
  <si>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</si>
  <si>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</si>
  <si>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</si>
  <si>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</si>
  <si>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</si>
  <si>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</si>
  <si>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</si>
  <si>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</si>
  <si>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</si>
  <si>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</si>
  <si>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</si>
  <si>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</si>
  <si>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</si>
  <si>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</si>
  <si>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</si>
  <si>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</si>
  <si>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</si>
  <si>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</si>
  <si>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</si>
  <si>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</si>
  <si>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</si>
  <si>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</si>
  <si>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</si>
  <si>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</si>
  <si>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</si>
  <si>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</si>
  <si>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</si>
  <si>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</si>
  <si>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</si>
  <si>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</si>
  <si>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</si>
  <si>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</si>
  <si>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</si>
  <si>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</si>
  <si>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</si>
  <si>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</si>
  <si>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</si>
  <si>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</si>
  <si>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</si>
  <si>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</si>
  <si>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</si>
  <si>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</si>
  <si>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</si>
  <si>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</si>
  <si>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</si>
  <si>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</si>
  <si>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</si>
  <si>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</si>
  <si>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</si>
  <si>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</si>
  <si>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</si>
  <si>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</si>
  <si>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</si>
  <si>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</si>
  <si>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</si>
  <si>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</si>
  <si>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</si>
  <si>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</si>
  <si>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</si>
  <si>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</si>
  <si>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</si>
  <si>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</si>
  <si>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</si>
  <si>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</si>
  <si>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</si>
  <si>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</si>
  <si>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</si>
  <si>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</si>
  <si>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</si>
  <si>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</si>
  <si>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</si>
  <si>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</si>
  <si>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</si>
  <si>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</si>
  <si>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</si>
  <si>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</si>
  <si>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</si>
  <si>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</si>
  <si>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</si>
  <si>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</si>
  <si>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</si>
  <si>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</si>
  <si>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</si>
  <si>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</si>
  <si>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</si>
  <si>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</si>
  <si>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</si>
  <si>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</si>
  <si>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</si>
  <si>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</si>
  <si>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</si>
  <si>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</si>
  <si>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</si>
  <si>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</si>
  <si>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</si>
  <si>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</si>
  <si>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</si>
  <si>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</si>
  <si>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</si>
  <si>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</si>
  <si>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</si>
  <si>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</si>
  <si>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</si>
  <si>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</si>
  <si>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</si>
  <si>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</si>
  <si>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</si>
  <si>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</si>
  <si>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</si>
  <si>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</si>
  <si>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</si>
  <si>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</si>
  <si>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</si>
  <si>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</si>
  <si>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</si>
  <si>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</si>
  <si>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</si>
  <si>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</si>
  <si>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</si>
  <si>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</si>
  <si>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</si>
  <si>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</si>
  <si>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</si>
  <si>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</si>
  <si>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</si>
  <si>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</si>
  <si>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</si>
  <si>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</si>
  <si>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</si>
  <si>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</si>
  <si>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</si>
  <si>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</si>
  <si>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</si>
  <si>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</si>
  <si>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</si>
  <si>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</si>
  <si>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</si>
  <si>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</si>
  <si>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</si>
  <si>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</si>
  <si>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</si>
  <si>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</si>
  <si>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</si>
  <si>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</si>
  <si>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</si>
  <si>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</si>
  <si>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</si>
  <si>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</si>
  <si>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</si>
  <si>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</si>
  <si>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</si>
  <si>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</si>
  <si>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</si>
  <si>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</si>
  <si>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</si>
  <si>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</si>
  <si>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</si>
  <si>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</si>
  <si>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</si>
  <si>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</si>
  <si>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</si>
  <si>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</si>
  <si>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</si>
  <si>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</si>
  <si>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</si>
  <si>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</si>
  <si>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</si>
  <si>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</si>
  <si>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</si>
  <si>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</si>
  <si>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</si>
  <si>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</si>
  <si>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</si>
  <si>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</si>
  <si>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</si>
  <si>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</si>
  <si>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</si>
  <si>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</si>
  <si>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</si>
  <si>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</si>
  <si>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</si>
  <si>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</si>
  <si>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</si>
  <si>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</si>
  <si>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</si>
  <si>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</si>
  <si>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</si>
  <si>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</si>
  <si>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</si>
  <si>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</si>
  <si>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</si>
  <si>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</si>
  <si>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</si>
  <si>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</si>
  <si>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</si>
  <si>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</si>
  <si>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</si>
  <si>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</si>
  <si>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</si>
  <si>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</si>
  <si>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</si>
  <si>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</si>
  <si>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</si>
  <si>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</si>
  <si>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</si>
  <si>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</si>
  <si>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</si>
  <si>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</si>
  <si>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</si>
  <si>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</si>
  <si>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</si>
  <si>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</si>
  <si>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</si>
  <si>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</si>
  <si>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</si>
  <si>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</si>
  <si>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</si>
  <si>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</si>
  <si>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</si>
  <si>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</si>
  <si>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</si>
  <si>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</si>
  <si>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</si>
  <si>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</si>
  <si>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</si>
  <si>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</si>
  <si>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</si>
  <si>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</si>
  <si>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</si>
  <si>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</si>
  <si>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</si>
  <si>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</si>
  <si>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</si>
  <si>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</si>
  <si>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</si>
  <si>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</si>
  <si>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</si>
  <si>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</si>
  <si>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</si>
  <si>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</si>
  <si>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</si>
  <si>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</si>
  <si>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</si>
  <si>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</si>
  <si>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</si>
  <si>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</si>
  <si>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</si>
  <si>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</si>
  <si>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</si>
  <si>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</si>
  <si>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</si>
  <si>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</si>
  <si>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</si>
  <si>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</si>
  <si>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</si>
  <si>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</si>
  <si>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</si>
  <si>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</si>
  <si>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</si>
  <si>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</si>
  <si>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</si>
  <si>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</si>
  <si>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</si>
  <si>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</si>
  <si>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</si>
  <si>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</si>
  <si>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</si>
  <si>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</si>
  <si>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</si>
  <si>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</si>
  <si>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</si>
  <si>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</si>
  <si>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</si>
  <si>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</si>
  <si>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</si>
  <si>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</si>
  <si>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</si>
  <si>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</si>
  <si>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</si>
  <si>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</si>
  <si>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</si>
  <si>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</si>
  <si>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</si>
  <si>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</si>
  <si>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</si>
  <si>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</si>
  <si>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</si>
  <si>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</si>
  <si>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</si>
  <si>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</si>
  <si>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</si>
  <si>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</si>
  <si>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</si>
  <si>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</si>
  <si>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</si>
  <si>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</si>
  <si>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</si>
  <si>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</si>
  <si>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</si>
  <si>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</si>
  <si>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</si>
  <si>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</si>
  <si>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</si>
  <si>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</si>
  <si>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</si>
  <si>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</si>
  <si>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</si>
  <si>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</si>
  <si>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</si>
  <si>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</si>
  <si>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</si>
  <si>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</si>
  <si>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</si>
  <si>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</si>
  <si>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</si>
  <si>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</si>
  <si>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</si>
  <si>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</si>
  <si>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</si>
  <si>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</si>
  <si>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</si>
  <si>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</si>
  <si>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</si>
  <si>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</si>
  <si>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</si>
  <si>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</si>
  <si>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</si>
  <si>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</si>
  <si>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</si>
  <si>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</si>
  <si>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</si>
  <si>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</si>
  <si>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</si>
  <si>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</si>
  <si>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</si>
  <si>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</si>
  <si>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</si>
  <si>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</si>
  <si>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</si>
  <si>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</si>
  <si>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</si>
  <si>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</si>
  <si>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</si>
  <si>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</si>
  <si>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</si>
  <si>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</si>
  <si>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</si>
  <si>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</si>
  <si>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</si>
  <si>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</si>
  <si>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</si>
  <si>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</si>
  <si>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</si>
  <si>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</si>
  <si>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</si>
  <si>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</si>
  <si>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</si>
  <si>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</si>
  <si>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</si>
  <si>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</si>
  <si>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</si>
  <si>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</si>
  <si>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</si>
  <si>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</si>
  <si>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</si>
  <si>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</si>
  <si>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</si>
  <si>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</si>
  <si>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</si>
  <si>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</si>
  <si>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</si>
  <si>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</si>
  <si>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</si>
  <si>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</si>
  <si>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</si>
  <si>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</si>
  <si>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</si>
  <si>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</si>
  <si>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</si>
  <si>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</si>
  <si>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</si>
  <si>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</si>
  <si>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</si>
  <si>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</si>
  <si>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</si>
  <si>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</si>
  <si>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</si>
  <si>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</si>
  <si>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</si>
  <si>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</si>
  <si>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</si>
  <si>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</si>
  <si>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</si>
  <si>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</si>
  <si>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</si>
  <si>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</si>
  <si>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</si>
  <si>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</si>
  <si>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</si>
  <si>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</si>
  <si>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</si>
  <si>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</si>
  <si>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</si>
  <si>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</si>
  <si>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</si>
  <si>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</si>
  <si>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</si>
  <si>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</si>
  <si>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</si>
  <si>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</si>
  <si>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</si>
  <si>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</si>
  <si>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</si>
  <si>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</si>
  <si>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</si>
  <si>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</si>
  <si>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</si>
  <si>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</si>
  <si>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</si>
  <si>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</si>
  <si>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</si>
  <si>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</si>
  <si>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</si>
  <si>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</si>
  <si>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</si>
  <si>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</si>
  <si>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</si>
  <si>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</si>
  <si>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</si>
  <si>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</si>
  <si>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</si>
  <si>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</si>
  <si>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</si>
  <si>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</si>
  <si>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</si>
  <si>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</si>
  <si>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</si>
  <si>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</si>
  <si>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</si>
  <si>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</si>
  <si>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</si>
  <si>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</si>
  <si>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</si>
  <si>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</si>
  <si>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</si>
  <si>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</si>
  <si>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</si>
  <si>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</si>
  <si>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</si>
  <si>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</si>
  <si>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</si>
  <si>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</si>
  <si>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</si>
  <si>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</si>
  <si>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</si>
  <si>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</si>
  <si>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</si>
  <si>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</si>
  <si>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</si>
  <si>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</si>
  <si>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</si>
  <si>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</si>
  <si>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</si>
  <si>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</si>
  <si>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</si>
  <si>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</si>
  <si>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</si>
  <si>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</si>
  <si>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</si>
  <si>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</si>
  <si>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</si>
  <si>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</si>
  <si>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</si>
  <si>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</si>
  <si>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</si>
  <si>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</si>
  <si>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</si>
  <si>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</si>
  <si>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</si>
  <si>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</si>
  <si>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</si>
  <si>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</si>
  <si>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</si>
  <si>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</si>
  <si>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</si>
  <si>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</si>
  <si>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</si>
  <si>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</si>
  <si>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</si>
  <si>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</si>
  <si>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</si>
  <si>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</si>
  <si>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</si>
  <si>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</si>
  <si>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</si>
  <si>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</si>
  <si>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</si>
  <si>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</si>
  <si>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</si>
  <si>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</si>
  <si>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</si>
  <si>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</si>
  <si>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</si>
  <si>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</si>
  <si>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</si>
  <si>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</si>
  <si>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</si>
  <si>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</si>
  <si>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</si>
  <si>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</si>
  <si>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</si>
  <si>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</si>
  <si>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</si>
  <si>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</si>
  <si>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</si>
  <si>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</si>
  <si>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</si>
  <si>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</si>
  <si>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</si>
  <si>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</si>
  <si>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</si>
  <si>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</si>
  <si>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</si>
  <si>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</si>
  <si>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</si>
  <si>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</si>
  <si>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</si>
  <si>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</si>
  <si>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</si>
  <si>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</si>
  <si>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</si>
  <si>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</si>
  <si>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</si>
  <si>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</si>
  <si>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</si>
  <si>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</si>
  <si>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</si>
  <si>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</si>
  <si>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</si>
  <si>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</si>
  <si>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</si>
  <si>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</si>
  <si>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</si>
  <si>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</si>
  <si>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</si>
  <si>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</si>
  <si>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</si>
  <si>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</si>
  <si>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</si>
  <si>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</si>
  <si>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</si>
  <si>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</si>
  <si>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</si>
  <si>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</si>
  <si>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</si>
  <si>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</si>
  <si>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</si>
  <si>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</si>
  <si>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</si>
  <si>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</si>
  <si>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</si>
  <si>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</si>
  <si>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</si>
  <si>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</si>
  <si>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</si>
  <si>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</si>
  <si>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</si>
  <si>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</si>
  <si>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</si>
  <si>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</si>
  <si>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</si>
  <si>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</si>
  <si>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</si>
  <si>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</si>
  <si>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</si>
  <si>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</si>
  <si>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</si>
  <si>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</si>
  <si>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</si>
  <si>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</si>
  <si>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</si>
  <si>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</si>
  <si>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</si>
  <si>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</si>
  <si>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</si>
  <si>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</si>
  <si>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</si>
  <si>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</si>
  <si>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</si>
  <si>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</si>
  <si>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</si>
  <si>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</si>
  <si>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</si>
  <si>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</si>
  <si>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</si>
  <si>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</si>
  <si>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</si>
  <si>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</si>
  <si>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</si>
  <si>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</si>
  <si>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</si>
  <si>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</si>
  <si>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</si>
  <si>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</si>
  <si>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</si>
  <si>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</si>
  <si>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</si>
  <si>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</si>
  <si>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</si>
  <si>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</si>
  <si>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</si>
  <si>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</si>
  <si>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</si>
  <si>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</si>
  <si>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</si>
  <si>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</si>
  <si>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</si>
  <si>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</si>
  <si>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</si>
  <si>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</si>
  <si>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</si>
  <si>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</si>
  <si>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</si>
  <si>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</si>
  <si>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</si>
  <si>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</si>
  <si>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</si>
  <si>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</si>
  <si>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</si>
  <si>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</si>
  <si>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</si>
  <si>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</si>
  <si>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</si>
  <si>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</si>
  <si>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</si>
  <si>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</si>
  <si>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</si>
  <si>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</si>
  <si>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</si>
  <si>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</si>
  <si>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</si>
  <si>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</si>
  <si>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</si>
  <si>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</si>
  <si>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</si>
  <si>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</si>
  <si>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</si>
  <si>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</si>
  <si>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</si>
  <si>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</si>
  <si>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</si>
  <si>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</si>
  <si>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</si>
  <si>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</si>
  <si>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</si>
  <si>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</si>
  <si>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</si>
  <si>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</si>
  <si>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</si>
  <si>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</si>
  <si>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</si>
  <si>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</si>
  <si>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</si>
  <si>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</si>
  <si>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</si>
  <si>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</si>
  <si>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</si>
  <si>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</si>
  <si>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</si>
  <si>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</si>
  <si>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</si>
  <si>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</si>
  <si>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</si>
  <si>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</si>
  <si>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</si>
  <si>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</si>
  <si>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</si>
  <si>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</si>
  <si>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</si>
  <si>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</si>
  <si>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</si>
  <si>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</si>
  <si>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</si>
  <si>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</si>
  <si>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</si>
  <si>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</si>
  <si>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</si>
  <si>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</si>
  <si>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</si>
  <si>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</si>
  <si>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</si>
  <si>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</si>
  <si>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</si>
  <si>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</si>
  <si>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</si>
  <si>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</si>
  <si>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</si>
  <si>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</si>
  <si>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</si>
  <si>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</si>
  <si>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</si>
  <si>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</si>
  <si>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</si>
  <si>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</si>
  <si>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</si>
  <si>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</si>
  <si>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</si>
  <si>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</si>
  <si>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</si>
  <si>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</si>
  <si>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</si>
  <si>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</si>
  <si>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</si>
  <si>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</si>
  <si>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</si>
  <si>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</si>
  <si>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</si>
  <si>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</si>
  <si>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</si>
  <si>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</si>
  <si>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</si>
  <si>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</si>
  <si>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</si>
  <si>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</si>
  <si>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</si>
  <si>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</si>
  <si>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</si>
  <si>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</si>
  <si>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</si>
  <si>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</si>
  <si>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</si>
  <si>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</si>
  <si>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</si>
  <si>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</si>
  <si>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</si>
  <si>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</si>
  <si>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</si>
  <si>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</si>
  <si>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</si>
  <si>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</si>
  <si>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</si>
  <si>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</si>
  <si>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</si>
  <si>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</si>
  <si>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</si>
  <si>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</si>
  <si>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</si>
  <si>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</si>
  <si>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</si>
  <si>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</si>
  <si>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</si>
  <si>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</si>
  <si>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</si>
  <si>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</si>
  <si>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</si>
  <si>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</si>
  <si>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</si>
  <si>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</si>
  <si>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</si>
  <si>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</si>
  <si>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</si>
  <si>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</si>
  <si>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</si>
  <si>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</si>
  <si>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</si>
  <si>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</si>
  <si>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</si>
  <si>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</si>
  <si>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</si>
  <si>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</si>
  <si>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</si>
  <si>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</si>
  <si>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</si>
  <si>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</si>
  <si>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</si>
  <si>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</si>
  <si>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</si>
  <si>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</si>
  <si>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</si>
  <si>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</si>
  <si>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</si>
  <si>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</si>
  <si>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</si>
  <si>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</si>
  <si>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</si>
  <si>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</si>
  <si>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</si>
  <si>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</si>
  <si>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</si>
  <si>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</si>
  <si>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</si>
  <si>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</si>
  <si>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</si>
  <si>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</si>
  <si>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</si>
  <si>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</si>
  <si>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</si>
  <si>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</si>
  <si>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</si>
  <si>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</si>
  <si>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</si>
  <si>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</si>
  <si>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</si>
  <si>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</si>
  <si>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</si>
  <si>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</si>
  <si>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</si>
  <si>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</si>
  <si>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</si>
  <si>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</si>
  <si>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</si>
  <si>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</si>
  <si>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</si>
  <si>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</si>
  <si>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</si>
  <si>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</si>
  <si>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</si>
  <si>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</si>
  <si>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</si>
  <si>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</si>
  <si>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</si>
  <si>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</si>
  <si>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</si>
  <si>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</si>
  <si>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</si>
  <si>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</si>
  <si>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</si>
  <si>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</si>
  <si>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</si>
  <si>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</si>
  <si>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</si>
  <si>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</si>
  <si>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</si>
  <si>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</si>
  <si>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</si>
  <si>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</si>
  <si>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</si>
  <si>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</si>
  <si>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</si>
  <si>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</si>
  <si>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</si>
  <si>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</si>
  <si>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</si>
  <si>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</si>
  <si>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</si>
  <si>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</si>
  <si>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</si>
  <si>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</si>
  <si>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</si>
  <si>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</si>
  <si>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</si>
  <si>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</si>
  <si>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</si>
  <si>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</si>
  <si>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</si>
  <si>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</si>
  <si>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</si>
  <si>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</si>
  <si>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</si>
  <si>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</si>
  <si>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</si>
  <si>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</si>
  <si>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</si>
  <si>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</si>
  <si>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</si>
  <si>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</si>
  <si>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</si>
  <si>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</si>
  <si>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</si>
  <si>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</si>
  <si>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</si>
  <si>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</si>
  <si>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</si>
  <si>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</si>
  <si>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</si>
  <si>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</si>
  <si>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</si>
  <si>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</si>
  <si>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</si>
  <si>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</si>
  <si>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</si>
  <si>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</si>
  <si>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</si>
  <si>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</si>
  <si>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</si>
  <si>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</si>
  <si>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</si>
  <si>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</si>
  <si>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</si>
  <si>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</si>
  <si>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</si>
  <si>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</si>
  <si>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</si>
  <si>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</si>
  <si>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</si>
  <si>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</si>
  <si>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</si>
  <si>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</si>
  <si>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</si>
  <si>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</si>
  <si>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</si>
  <si>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</si>
  <si>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</si>
  <si>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</si>
  <si>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</si>
  <si>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</si>
  <si>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</si>
  <si>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</si>
  <si>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</si>
  <si>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</si>
  <si>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</si>
  <si>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</si>
  <si>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</si>
  <si>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</si>
  <si>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</si>
  <si>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</si>
  <si>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</si>
  <si>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</si>
  <si>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</si>
  <si>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</si>
  <si>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</si>
  <si>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</si>
  <si>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</si>
  <si>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</si>
  <si>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</si>
  <si>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</si>
  <si>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</si>
  <si>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</si>
  <si>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</si>
  <si>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</si>
  <si>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</si>
  <si>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</si>
  <si>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</si>
  <si>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</si>
  <si>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</si>
  <si>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</si>
  <si>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</si>
  <si>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</si>
  <si>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</si>
  <si>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</si>
  <si>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</si>
  <si>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</si>
  <si>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</si>
  <si>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</si>
  <si>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</si>
  <si>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</si>
  <si>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</si>
  <si>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</si>
  <si>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</si>
  <si>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</si>
  <si>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</si>
  <si>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</si>
  <si>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</si>
  <si>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</si>
  <si>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</si>
  <si>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</si>
  <si>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</si>
  <si>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</si>
  <si>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</si>
  <si>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</si>
  <si>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</si>
  <si>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</si>
  <si>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</si>
  <si>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</si>
  <si>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</si>
  <si>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</si>
  <si>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</si>
  <si>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</si>
  <si>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</si>
  <si>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</si>
  <si>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</si>
  <si>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</si>
  <si>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</si>
  <si>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</si>
  <si>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</si>
  <si>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</si>
  <si>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</si>
  <si>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</si>
  <si>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</si>
  <si>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</si>
  <si>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</si>
  <si>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</si>
  <si>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</si>
  <si>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</si>
  <si>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</si>
  <si>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</si>
  <si>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</si>
  <si>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</si>
  <si>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</si>
  <si>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</si>
  <si>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</si>
  <si>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</si>
  <si>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</si>
  <si>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</si>
  <si>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</si>
  <si>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</si>
  <si>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</si>
  <si>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</si>
  <si>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</si>
  <si>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</si>
  <si>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</si>
  <si>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</si>
  <si>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</si>
  <si>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</si>
  <si>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</si>
  <si>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</si>
  <si>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</si>
  <si>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</si>
  <si>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</si>
  <si>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</si>
  <si>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</si>
  <si>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</si>
  <si>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</si>
  <si>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</si>
  <si>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</si>
  <si>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</si>
  <si>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</si>
  <si>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</si>
  <si>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</si>
  <si>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</si>
  <si>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</si>
  <si>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</si>
  <si>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</si>
  <si>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</si>
  <si>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</si>
  <si>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</si>
  <si>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</si>
  <si>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</si>
  <si>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</si>
  <si>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</si>
  <si>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</si>
  <si>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</si>
  <si>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</si>
  <si>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</si>
  <si>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</si>
  <si>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</si>
  <si>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</si>
  <si>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</si>
  <si>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</si>
  <si>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</si>
  <si>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</si>
  <si>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</si>
  <si>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</si>
  <si>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</si>
  <si>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</si>
  <si>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</si>
  <si>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</si>
  <si>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</si>
  <si>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</si>
  <si>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</si>
  <si>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</si>
  <si>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</si>
  <si>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</si>
  <si>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</si>
  <si>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</si>
  <si>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</si>
  <si>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</si>
  <si>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</si>
  <si>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</si>
  <si>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</si>
  <si>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</si>
  <si>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</si>
  <si>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</si>
  <si>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</si>
  <si>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</si>
  <si>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</si>
  <si>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</si>
  <si>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</si>
  <si>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</si>
  <si>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</si>
  <si>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</si>
  <si>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</si>
  <si>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</si>
  <si>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</si>
  <si>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</si>
  <si>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</si>
  <si>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</si>
  <si>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</si>
  <si>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</si>
  <si>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</si>
  <si>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</si>
  <si>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</si>
  <si>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</si>
  <si>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</si>
  <si>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</si>
  <si>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</si>
  <si>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</si>
  <si>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</si>
  <si>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</si>
  <si>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</si>
  <si>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</si>
  <si>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</si>
  <si>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</si>
  <si>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</si>
  <si>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</si>
  <si>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</si>
  <si>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</si>
  <si>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</si>
  <si>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</si>
  <si>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</si>
  <si>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</si>
  <si>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</si>
  <si>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</si>
  <si>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</si>
  <si>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</si>
  <si>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</si>
  <si>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</si>
  <si>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</si>
  <si>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</si>
  <si>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</si>
  <si>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</si>
  <si>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</si>
  <si>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</si>
  <si>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</si>
  <si>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</si>
  <si>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</si>
  <si>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</si>
  <si>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</si>
  <si>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</si>
  <si>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</si>
  <si>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</si>
  <si>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</si>
  <si>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</si>
  <si>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</si>
  <si>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</si>
  <si>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</si>
  <si>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</si>
  <si>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</si>
  <si>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</si>
  <si>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</si>
  <si>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</si>
  <si>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</si>
  <si>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</si>
  <si>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</si>
  <si>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</si>
  <si>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</si>
  <si>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</si>
  <si>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</si>
  <si>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</si>
  <si>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</si>
  <si>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</si>
  <si>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</si>
  <si>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</si>
  <si>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</si>
  <si>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</si>
  <si>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</si>
  <si>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</si>
  <si>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</si>
  <si>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</si>
  <si>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</si>
  <si>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</si>
  <si>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</si>
  <si>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</si>
  <si>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</si>
  <si>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</si>
  <si>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</si>
  <si>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</si>
  <si>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</si>
  <si>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</si>
  <si>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</si>
  <si>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</si>
  <si>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</si>
  <si>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</si>
  <si>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</si>
  <si>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</si>
  <si>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</si>
  <si>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</si>
  <si>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</si>
  <si>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</si>
  <si>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</si>
  <si>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</si>
  <si>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</si>
  <si>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</si>
  <si>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</si>
  <si>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</si>
  <si>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</si>
  <si>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</si>
  <si>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</si>
  <si>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</si>
  <si>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</si>
  <si>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</si>
  <si>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</si>
  <si>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</si>
  <si>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</si>
  <si>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</si>
  <si>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</si>
  <si>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</si>
  <si>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</si>
  <si>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</si>
  <si>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</si>
  <si>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</si>
  <si>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</si>
  <si>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</si>
  <si>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</si>
  <si>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</si>
  <si>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</si>
  <si>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</si>
  <si>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</si>
  <si>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</si>
  <si>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</si>
  <si>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</si>
  <si>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</si>
  <si>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</si>
  <si>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</si>
  <si>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</si>
  <si>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</si>
  <si>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</si>
  <si>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</si>
  <si>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</si>
  <si>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</si>
  <si>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</si>
  <si>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</si>
  <si>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</si>
  <si>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</si>
  <si>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</si>
  <si>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</si>
  <si>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</si>
  <si>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</si>
  <si>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</si>
  <si>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</si>
  <si>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</si>
  <si>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</si>
  <si>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</si>
  <si>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</si>
  <si>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</si>
  <si>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</si>
  <si>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</si>
  <si>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</si>
  <si>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</si>
  <si>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</si>
  <si>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</si>
  <si>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</si>
  <si>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</si>
  <si>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</si>
  <si>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</si>
  <si>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</si>
  <si>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</si>
  <si>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</si>
  <si>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</si>
  <si>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</si>
  <si>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</si>
  <si>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</si>
  <si>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</si>
  <si>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</si>
  <si>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</si>
  <si>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</si>
  <si>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</si>
  <si>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</si>
  <si>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</si>
  <si>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</si>
  <si>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</si>
  <si>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</si>
  <si>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</si>
  <si>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</si>
  <si>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</si>
  <si>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</si>
  <si>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</si>
  <si>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</si>
  <si>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</si>
  <si>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</si>
  <si>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</si>
  <si>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</si>
  <si>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</si>
  <si>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</si>
  <si>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</si>
  <si>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</si>
  <si>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</si>
  <si>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</si>
  <si>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</si>
  <si>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</si>
  <si>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</si>
  <si>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</si>
  <si>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</si>
  <si>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</si>
  <si>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</si>
  <si>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</si>
  <si>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</si>
  <si>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</si>
  <si>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</si>
  <si>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</si>
  <si>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</si>
  <si>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</si>
  <si>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</si>
  <si>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</si>
  <si>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</si>
  <si>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</si>
  <si>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</si>
  <si>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</si>
  <si>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</si>
  <si>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</si>
  <si>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</si>
  <si>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</si>
  <si>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</si>
  <si>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</si>
  <si>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</si>
  <si>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</si>
  <si>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</si>
  <si>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</si>
  <si>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</si>
  <si>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</si>
  <si>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</si>
  <si>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</si>
  <si>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</si>
  <si>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</si>
  <si>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</si>
  <si>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</si>
  <si>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</si>
  <si>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</si>
  <si>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</si>
  <si>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</si>
  <si>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</si>
  <si>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</si>
  <si>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</si>
  <si>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</si>
  <si>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</si>
  <si>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</si>
  <si>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</si>
  <si>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</si>
  <si>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</si>
  <si>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</si>
  <si>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</si>
  <si>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</si>
  <si>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</si>
  <si>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</si>
  <si>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</si>
  <si>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</si>
  <si>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</si>
  <si>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</si>
  <si>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</si>
  <si>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</si>
  <si>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</si>
  <si>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</si>
  <si>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</si>
  <si>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</si>
  <si>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</si>
  <si>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</si>
  <si>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</si>
  <si>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</si>
  <si>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</si>
  <si>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</si>
  <si>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</si>
  <si>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</si>
  <si>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</si>
  <si>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</si>
  <si>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</si>
  <si>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</si>
  <si>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</si>
  <si>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</si>
  <si>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</si>
  <si>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</si>
  <si>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</si>
  <si>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</si>
  <si>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</si>
  <si>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</si>
  <si>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</si>
  <si>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</si>
  <si>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</si>
  <si>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</si>
  <si>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</si>
  <si>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</si>
  <si>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</si>
  <si>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</si>
  <si>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</si>
  <si>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</si>
  <si>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</si>
  <si>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</si>
  <si>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</si>
  <si>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</si>
  <si>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</si>
  <si>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</si>
  <si>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</si>
  <si>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</si>
  <si>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</si>
  <si>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</si>
  <si>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</si>
  <si>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</si>
  <si>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</si>
  <si>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</si>
  <si>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</si>
  <si>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</si>
  <si>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</si>
  <si>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</si>
  <si>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</si>
  <si>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</si>
  <si>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</si>
  <si>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</si>
  <si>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</si>
  <si>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</si>
  <si>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</si>
  <si>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</si>
  <si>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</si>
  <si>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</si>
  <si>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</si>
  <si>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</si>
  <si>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</si>
  <si>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</si>
  <si>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</si>
  <si>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</si>
  <si>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</si>
  <si>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</si>
  <si>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</si>
  <si>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</si>
  <si>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</si>
  <si>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</si>
  <si>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</si>
  <si>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</si>
  <si>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</si>
  <si>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</si>
  <si>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</si>
  <si>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</si>
  <si>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</si>
  <si>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</si>
  <si>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</si>
  <si>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</si>
  <si>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</si>
  <si>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</si>
  <si>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</si>
  <si>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</si>
  <si>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</si>
  <si>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</si>
  <si>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</si>
  <si>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</si>
  <si>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</si>
  <si>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</si>
  <si>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</si>
  <si>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</si>
  <si>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</si>
  <si>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</si>
  <si>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</si>
  <si>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</si>
  <si>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</si>
  <si>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</si>
  <si>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</si>
  <si>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</si>
  <si>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</si>
  <si>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</si>
  <si>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</si>
  <si>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</si>
  <si>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</si>
  <si>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</si>
  <si>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</si>
  <si>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</si>
  <si>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</si>
  <si>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</si>
  <si>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</si>
  <si>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</si>
  <si>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</si>
  <si>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</si>
  <si>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</si>
  <si>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</si>
  <si>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</si>
  <si>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</si>
  <si>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</si>
  <si>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</si>
  <si>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</si>
  <si>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</si>
  <si>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</si>
  <si>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</si>
  <si>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</si>
  <si>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</si>
  <si>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</si>
  <si>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</si>
  <si>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</si>
  <si>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</si>
  <si>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</si>
  <si>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</si>
  <si>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</si>
  <si>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</si>
  <si>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</si>
  <si>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</si>
  <si>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</si>
  <si>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</si>
  <si>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</si>
  <si>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</si>
  <si>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</si>
  <si>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</si>
  <si>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</si>
  <si>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</si>
  <si>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</si>
  <si>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</si>
  <si>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</si>
  <si>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</si>
  <si>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</si>
  <si>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</si>
  <si>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</si>
  <si>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</si>
  <si>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</si>
  <si>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</si>
  <si>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</si>
  <si>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</si>
  <si>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</si>
  <si>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</si>
  <si>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</si>
  <si>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</si>
  <si>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</si>
  <si>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</si>
  <si>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</si>
  <si>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</si>
  <si>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</si>
  <si>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</si>
  <si>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</si>
  <si>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</si>
  <si>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</si>
  <si>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</si>
  <si>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</si>
  <si>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</si>
  <si>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</si>
  <si>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</si>
  <si>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</si>
  <si>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</si>
  <si>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</si>
  <si>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</si>
  <si>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</si>
  <si>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</si>
  <si>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</si>
  <si>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</si>
  <si>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</si>
  <si>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</si>
  <si>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</si>
  <si>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</si>
  <si>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</si>
  <si>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</si>
  <si>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</si>
  <si>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</si>
  <si>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</si>
  <si>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</si>
  <si>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</si>
  <si>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</si>
  <si>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</si>
  <si>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</si>
  <si>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</si>
  <si>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</si>
  <si>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</si>
  <si>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</si>
  <si>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</si>
  <si>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</si>
  <si>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</si>
  <si>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</si>
  <si>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</si>
  <si>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</si>
  <si>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</si>
  <si>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</si>
  <si>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</si>
  <si>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</si>
  <si>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</si>
  <si>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</si>
  <si>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</si>
  <si>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</si>
  <si>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</si>
  <si>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</si>
  <si>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</si>
  <si>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</si>
  <si>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</si>
  <si>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</si>
  <si>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</si>
  <si>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</si>
  <si>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</si>
  <si>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</si>
  <si>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</si>
  <si>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</si>
  <si>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</si>
  <si>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</si>
  <si>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</si>
  <si>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</si>
  <si>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</si>
  <si>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</si>
  <si>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</si>
  <si>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</si>
  <si>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</si>
  <si>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</si>
  <si>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</si>
  <si>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</si>
  <si>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</si>
  <si>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</si>
  <si>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</si>
  <si>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</si>
  <si>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</si>
  <si>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</si>
  <si>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</si>
  <si>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</si>
  <si>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</si>
  <si>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</si>
  <si>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</si>
  <si>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</si>
  <si>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</si>
  <si>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</si>
  <si>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</si>
  <si>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</si>
  <si>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</si>
  <si>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</si>
  <si>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</si>
  <si>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</si>
  <si>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</si>
  <si>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</si>
  <si>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</si>
  <si>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</si>
  <si>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</si>
  <si>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</si>
  <si>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</si>
  <si>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</si>
  <si>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</si>
  <si>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</si>
  <si>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</si>
  <si>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</si>
  <si>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</si>
  <si>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</si>
  <si>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</si>
  <si>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</si>
  <si>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</si>
  <si>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</si>
  <si>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</si>
  <si>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</si>
  <si>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</si>
  <si>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</si>
  <si>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</si>
  <si>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</si>
  <si>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</si>
  <si>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</si>
  <si>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</si>
  <si>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</si>
  <si>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</si>
  <si>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</si>
  <si>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</si>
  <si>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</si>
  <si>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</si>
  <si>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</si>
  <si>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</si>
  <si>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</si>
  <si>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</si>
  <si>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</si>
  <si>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</si>
  <si>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</si>
  <si>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</si>
  <si>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</si>
  <si>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</si>
  <si>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</si>
  <si>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</si>
  <si>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</si>
  <si>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</si>
  <si>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</si>
  <si>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</si>
  <si>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</si>
  <si>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</si>
  <si>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</si>
  <si>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</si>
  <si>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</si>
  <si>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</si>
  <si>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</si>
  <si>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</si>
  <si>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</si>
  <si>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</si>
  <si>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</si>
  <si>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</si>
  <si>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</si>
  <si>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</si>
  <si>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</si>
  <si>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</si>
  <si>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</si>
  <si>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</si>
  <si>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</si>
  <si>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</si>
  <si>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</si>
  <si>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</si>
  <si>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</si>
  <si>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</si>
  <si>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</si>
  <si>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</si>
  <si>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</si>
  <si>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</si>
  <si>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</si>
  <si>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</si>
  <si>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</si>
  <si>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</si>
  <si>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</si>
  <si>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</si>
  <si>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</si>
  <si>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</si>
  <si>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</si>
  <si>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</si>
  <si>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</si>
  <si>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</si>
  <si>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</si>
  <si>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</si>
  <si>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</si>
  <si>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</si>
  <si>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</si>
  <si>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</si>
  <si>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</si>
  <si>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</si>
  <si>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</si>
  <si>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</si>
  <si>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</si>
  <si>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</si>
  <si>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</si>
  <si>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</si>
  <si>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</si>
  <si>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</si>
  <si>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</si>
  <si>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</si>
  <si>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</si>
  <si>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</si>
  <si>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</si>
  <si>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</si>
  <si>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</si>
  <si>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</si>
  <si>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</si>
  <si>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</si>
  <si>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</si>
  <si>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</si>
  <si>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</si>
  <si>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</si>
  <si>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</si>
  <si>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</si>
  <si>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</si>
  <si>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</si>
  <si>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</si>
  <si>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</si>
  <si>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</si>
  <si>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</si>
  <si>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</si>
  <si>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</si>
  <si>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</si>
  <si>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</si>
  <si>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</si>
  <si>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</si>
  <si>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</si>
  <si>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</si>
  <si>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</si>
  <si>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</si>
  <si>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</si>
  <si>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</si>
  <si>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</si>
  <si>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</si>
  <si>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</si>
  <si>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</si>
  <si>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</si>
  <si>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</si>
  <si>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</si>
  <si>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</si>
  <si>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</si>
  <si>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</si>
  <si>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</si>
  <si>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</si>
  <si>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</si>
  <si>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</si>
  <si>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</si>
  <si>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</si>
  <si>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</si>
  <si>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</si>
  <si>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</si>
  <si>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</si>
  <si>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</si>
  <si>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</si>
  <si>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</si>
  <si>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</si>
  <si>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</si>
  <si>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</si>
  <si>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</si>
  <si>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</si>
  <si>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</si>
  <si>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</si>
  <si>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</si>
  <si>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</si>
  <si>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</si>
  <si>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</si>
  <si>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</si>
  <si>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</si>
  <si>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</si>
  <si>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</si>
  <si>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</si>
  <si>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</si>
  <si>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</si>
  <si>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</si>
  <si>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</si>
  <si>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</si>
  <si>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</si>
  <si>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</si>
  <si>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</si>
  <si>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</si>
  <si>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</si>
  <si>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</si>
  <si>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</si>
  <si>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</si>
  <si>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</si>
  <si>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</si>
  <si>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</si>
  <si>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</si>
  <si>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</si>
  <si>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</si>
  <si>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</si>
  <si>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</si>
  <si>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</si>
  <si>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</si>
  <si>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</si>
  <si>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</si>
  <si>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</si>
  <si>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</si>
  <si>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</si>
  <si>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</si>
  <si>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</si>
  <si>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</si>
  <si>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</si>
  <si>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</si>
  <si>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</si>
  <si>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</si>
  <si>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</si>
  <si>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</si>
  <si>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</si>
  <si>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</si>
  <si>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</si>
  <si>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</si>
  <si>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</si>
  <si>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</si>
  <si>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</si>
  <si>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</si>
  <si>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</si>
  <si>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</si>
  <si>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</si>
  <si>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</si>
  <si>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</si>
  <si>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</si>
  <si>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</si>
  <si>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</si>
  <si>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</si>
  <si>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</si>
  <si>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</si>
  <si>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</si>
  <si>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</si>
  <si>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</si>
  <si>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</si>
  <si>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</si>
  <si>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</si>
  <si>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</si>
  <si>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</si>
  <si>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</si>
  <si>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</si>
  <si>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</si>
  <si>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</si>
  <si>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</si>
  <si>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</si>
  <si>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</si>
  <si>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</si>
  <si>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</si>
  <si>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</si>
  <si>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</si>
  <si>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</si>
  <si>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</si>
  <si>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</si>
  <si>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</si>
  <si>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</si>
  <si>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</si>
  <si>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</si>
  <si>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</si>
  <si>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</si>
  <si>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</si>
  <si>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</si>
  <si>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</si>
  <si>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</si>
  <si>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</si>
  <si>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</si>
  <si>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</si>
  <si>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</si>
  <si>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</si>
  <si>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</si>
  <si>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</si>
  <si>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</si>
  <si>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</si>
  <si>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</si>
  <si>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</si>
  <si>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</si>
  <si>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</si>
  <si>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</si>
  <si>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</si>
  <si>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</si>
  <si>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</si>
  <si>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</si>
  <si>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</si>
  <si>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</si>
  <si>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</si>
  <si>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</si>
  <si>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</si>
  <si>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</si>
  <si>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</si>
  <si>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</si>
  <si>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</si>
  <si>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</si>
  <si>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</si>
  <si>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</si>
  <si>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</si>
  <si>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</si>
  <si>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</si>
  <si>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</si>
  <si>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</si>
  <si>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</si>
  <si>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</si>
  <si>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</si>
  <si>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</si>
  <si>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</si>
  <si>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</si>
  <si>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</si>
  <si>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</si>
  <si>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</si>
  <si>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</si>
  <si>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</si>
  <si>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</si>
  <si>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</si>
  <si>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</si>
  <si>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</si>
  <si>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</si>
  <si>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</si>
  <si>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</si>
  <si>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</si>
  <si>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</si>
  <si>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</si>
  <si>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</si>
  <si>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</si>
  <si>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</si>
  <si>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</si>
  <si>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</si>
  <si>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</si>
  <si>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</si>
  <si>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</si>
  <si>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</si>
  <si>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</si>
  <si>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</si>
  <si>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</si>
  <si>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</si>
  <si>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</si>
  <si>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</si>
  <si>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</si>
  <si>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</si>
  <si>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</si>
  <si>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</si>
  <si>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</si>
  <si>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</si>
  <si>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</si>
  <si>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</si>
  <si>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</si>
  <si>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</si>
  <si>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</si>
  <si>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</si>
  <si>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</si>
  <si>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</si>
  <si>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</si>
  <si>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</si>
  <si>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</si>
  <si>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</si>
  <si>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</si>
  <si>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</si>
  <si>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</si>
  <si>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</si>
  <si>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</si>
  <si>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</si>
  <si>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</si>
  <si>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</si>
  <si>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</si>
  <si>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</si>
  <si>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</si>
  <si>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</si>
  <si>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</si>
  <si>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</si>
  <si>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</si>
  <si>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</si>
  <si>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</si>
  <si>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</si>
  <si>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</si>
  <si>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</si>
  <si>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</si>
  <si>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</si>
  <si>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</si>
  <si>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</si>
  <si>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</si>
  <si>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</si>
  <si>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</si>
  <si>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</si>
  <si>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</si>
  <si>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</si>
  <si>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</si>
  <si>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</si>
  <si>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</si>
  <si>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</si>
  <si>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</si>
  <si>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</si>
  <si>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</si>
  <si>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</si>
  <si>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</si>
  <si>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</si>
  <si>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</si>
  <si>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</si>
  <si>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</si>
  <si>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</si>
  <si>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</si>
  <si>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</si>
  <si>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</si>
  <si>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</si>
  <si>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</si>
  <si>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</si>
  <si>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</si>
  <si>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</si>
  <si>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</si>
  <si>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</si>
  <si>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</si>
  <si>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</si>
  <si>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</si>
  <si>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</si>
  <si>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</si>
  <si>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</si>
  <si>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</si>
  <si>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</si>
  <si>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</si>
  <si>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</si>
  <si>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</si>
  <si>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</si>
  <si>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</si>
  <si>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</si>
  <si>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</si>
  <si>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</si>
  <si>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</si>
  <si>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</si>
  <si>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</si>
  <si>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</si>
  <si>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</si>
  <si>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</si>
  <si>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</si>
  <si>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</si>
  <si>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</si>
  <si>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</si>
  <si>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</si>
  <si>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</si>
  <si>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</si>
  <si>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</si>
  <si>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</si>
  <si>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</si>
  <si>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</si>
  <si>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</si>
  <si>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</si>
  <si>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</si>
  <si>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</si>
  <si>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</si>
  <si>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</si>
  <si>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</si>
  <si>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</si>
  <si>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</si>
  <si>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</si>
  <si>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</si>
  <si>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</si>
  <si>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</si>
  <si>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</si>
  <si>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</si>
  <si>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</si>
  <si>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</si>
  <si>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</si>
  <si>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</si>
  <si>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</si>
  <si>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</si>
  <si>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</si>
  <si>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</si>
  <si>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</si>
  <si>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</si>
  <si>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</si>
  <si>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</si>
  <si>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</si>
  <si>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</si>
  <si>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</si>
  <si>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</si>
  <si>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</si>
  <si>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</si>
  <si>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</si>
  <si>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</si>
  <si>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</si>
  <si>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</si>
  <si>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</si>
  <si>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</si>
  <si>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</si>
  <si>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</si>
  <si>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</si>
  <si>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</si>
  <si>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</si>
  <si>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</si>
  <si>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</si>
  <si>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</si>
  <si>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</si>
  <si>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</si>
  <si>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</si>
  <si>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</si>
  <si>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</si>
  <si>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</si>
  <si>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</si>
  <si>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</si>
  <si>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</si>
  <si>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</si>
  <si>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</si>
  <si>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</si>
  <si>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</si>
  <si>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</si>
  <si>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</si>
  <si>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</si>
  <si>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</si>
  <si>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</si>
  <si>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</si>
  <si>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</si>
  <si>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</si>
  <si>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</si>
  <si>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</si>
  <si>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</si>
  <si>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</si>
  <si>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</si>
  <si>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</si>
  <si>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</si>
  <si>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</si>
  <si>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</si>
  <si>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</si>
  <si>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</si>
  <si>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</si>
  <si>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</si>
  <si>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</si>
  <si>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</si>
  <si>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</si>
  <si>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</si>
  <si>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</si>
  <si>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</si>
  <si>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</si>
  <si>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</si>
  <si>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</si>
  <si>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</si>
  <si>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</si>
  <si>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</si>
  <si>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</si>
  <si>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</si>
  <si>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</si>
  <si>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</si>
  <si>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</si>
  <si>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</si>
  <si>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</si>
  <si>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</si>
  <si>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</si>
  <si>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</si>
  <si>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</si>
  <si>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</si>
  <si>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</si>
  <si>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</si>
  <si>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</si>
  <si>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</si>
  <si>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</si>
  <si>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</si>
  <si>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</si>
  <si>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</si>
  <si>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</si>
  <si>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</si>
  <si>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</si>
  <si>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</si>
  <si>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</si>
  <si>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</si>
  <si>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</si>
  <si>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</si>
  <si>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</si>
  <si>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</si>
  <si>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</si>
  <si>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</si>
  <si>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</si>
  <si>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</si>
  <si>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</si>
  <si>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</si>
  <si>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</si>
  <si>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</si>
  <si>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</si>
  <si>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</si>
  <si>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</si>
  <si>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</si>
  <si>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</si>
  <si>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</si>
  <si>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</si>
  <si>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</si>
  <si>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</si>
  <si>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</si>
  <si>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</si>
  <si>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</si>
  <si>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</si>
  <si>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</si>
  <si>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</si>
  <si>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</si>
  <si>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</si>
  <si>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</si>
  <si>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</si>
  <si>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</si>
  <si>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</si>
  <si>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</si>
  <si>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</si>
  <si>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</si>
  <si>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</si>
  <si>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</si>
  <si>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</si>
  <si>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</si>
  <si>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</si>
  <si>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</si>
  <si>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</si>
  <si>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</si>
  <si>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</si>
  <si>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</si>
  <si>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</si>
  <si>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</si>
  <si>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</si>
  <si>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</si>
  <si>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</si>
  <si>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</si>
  <si>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</si>
  <si>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</si>
  <si>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</si>
  <si>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</si>
  <si>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</si>
  <si>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</si>
  <si>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</si>
  <si>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</si>
  <si>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</si>
  <si>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</si>
  <si>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</si>
  <si>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</si>
  <si>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</si>
  <si>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</si>
  <si>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</si>
  <si>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</si>
  <si>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</si>
  <si>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</si>
  <si>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</si>
  <si>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</si>
  <si>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</si>
  <si>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</si>
  <si>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</si>
  <si>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</si>
  <si>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</si>
  <si>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</si>
  <si>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</si>
  <si>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</si>
  <si>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</si>
  <si>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</si>
  <si>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</si>
  <si>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</si>
  <si>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</si>
  <si>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</si>
  <si>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</si>
  <si>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</si>
  <si>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</si>
  <si>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</si>
  <si>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</si>
  <si>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</si>
  <si>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</si>
  <si>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</si>
  <si>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</si>
  <si>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</si>
  <si>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</si>
  <si>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</si>
  <si>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</si>
  <si>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</si>
  <si>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</si>
  <si>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</si>
  <si>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</si>
  <si>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</si>
  <si>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</si>
  <si>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</si>
  <si>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</si>
  <si>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</si>
  <si>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</si>
  <si>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</si>
  <si>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</si>
  <si>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</si>
  <si>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</si>
  <si>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</si>
  <si>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</si>
  <si>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</si>
  <si>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</si>
  <si>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</si>
  <si>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</si>
  <si>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</si>
  <si>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</si>
  <si>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</si>
  <si>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</si>
  <si>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</si>
  <si>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</si>
  <si>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</si>
  <si>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</si>
  <si>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</si>
  <si>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</si>
  <si>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</si>
  <si>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</si>
  <si>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</si>
  <si>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</si>
  <si>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</si>
  <si>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</si>
  <si>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</si>
  <si>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</si>
  <si>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</si>
  <si>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</si>
  <si>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</si>
  <si>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</si>
  <si>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</si>
  <si>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</si>
  <si>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</si>
  <si>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</si>
  <si>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</si>
  <si>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</si>
  <si>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</si>
  <si>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</si>
  <si>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</si>
  <si>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</si>
  <si>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</si>
  <si>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</si>
  <si>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</si>
  <si>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</si>
  <si>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</si>
  <si>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</si>
  <si>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</si>
  <si>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</si>
  <si>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</si>
  <si>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</si>
  <si>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</si>
  <si>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</si>
  <si>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</si>
  <si>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</si>
  <si>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</si>
  <si>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</si>
  <si>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</si>
  <si>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</si>
  <si>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</si>
  <si>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</si>
  <si>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</si>
  <si>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</si>
  <si>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</si>
  <si>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</si>
  <si>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</si>
  <si>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</si>
  <si>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</si>
  <si>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</si>
  <si>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</si>
  <si>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</si>
  <si>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</si>
  <si>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</si>
  <si>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</si>
  <si>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</si>
  <si>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</si>
  <si>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</si>
  <si>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</si>
  <si>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</si>
  <si>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</si>
  <si>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</si>
  <si>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</si>
  <si>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</si>
  <si>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</si>
  <si>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</si>
  <si>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</si>
  <si>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</si>
  <si>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</si>
  <si>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</si>
  <si>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</si>
  <si>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</si>
  <si>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</si>
  <si>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</si>
  <si>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</si>
  <si>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</si>
  <si>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</si>
  <si>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</si>
  <si>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</si>
  <si>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</si>
  <si>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</si>
  <si>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</si>
  <si>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</si>
  <si>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</si>
  <si>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</si>
  <si>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</si>
  <si>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</si>
  <si>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</si>
  <si>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</si>
  <si>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</si>
  <si>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</si>
  <si>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</si>
  <si>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</si>
  <si>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</si>
  <si>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</si>
  <si>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</si>
  <si>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</si>
  <si>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</si>
  <si>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</si>
  <si>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</si>
  <si>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</si>
  <si>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</si>
  <si>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</si>
  <si>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</si>
  <si>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</si>
  <si>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</si>
  <si>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</si>
  <si>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</si>
  <si>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</si>
  <si>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</si>
  <si>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</si>
  <si>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</si>
  <si>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</si>
  <si>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</si>
  <si>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</si>
  <si>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</si>
  <si>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</si>
  <si>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</si>
  <si>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</si>
  <si>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</si>
  <si>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</si>
  <si>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</si>
  <si>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</si>
  <si>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</si>
  <si>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</si>
  <si>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</si>
  <si>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</si>
  <si>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</si>
  <si>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</si>
  <si>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</si>
  <si>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</si>
  <si>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</si>
  <si>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</si>
  <si>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</si>
  <si>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</si>
  <si>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</si>
  <si>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</si>
  <si>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</si>
  <si>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</si>
  <si>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</si>
  <si>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</si>
  <si>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</si>
  <si>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</si>
  <si>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</si>
  <si>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</si>
  <si>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</si>
  <si>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</si>
  <si>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</si>
  <si>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</si>
  <si>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</si>
  <si>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</si>
  <si>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</si>
  <si>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</si>
  <si>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</si>
  <si>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</si>
  <si>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</si>
  <si>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</si>
  <si>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</si>
  <si>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</si>
  <si>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</si>
  <si>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</si>
  <si>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</si>
  <si>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</si>
  <si>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</si>
  <si>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</si>
  <si>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</si>
  <si>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</si>
  <si>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</si>
  <si>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</si>
  <si>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</si>
  <si>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</si>
  <si>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</si>
  <si>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</si>
  <si>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</si>
  <si>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</si>
  <si>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</si>
  <si>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</si>
  <si>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</si>
  <si>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</si>
  <si>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</si>
  <si>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</si>
  <si>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</si>
  <si>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</si>
  <si>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</si>
  <si>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</si>
  <si>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</si>
  <si>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</si>
  <si>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</si>
  <si>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</si>
  <si>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</si>
  <si>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</si>
  <si>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</si>
  <si>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</si>
  <si>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</si>
  <si>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</si>
  <si>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</si>
  <si>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</si>
  <si>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</si>
  <si>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</si>
  <si>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</si>
  <si>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</si>
  <si>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</si>
  <si>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</si>
  <si>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</si>
  <si>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</si>
  <si>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</si>
  <si>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</si>
  <si>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</si>
  <si>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</si>
  <si>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</si>
  <si>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</si>
  <si>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</si>
  <si>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</si>
  <si>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</si>
  <si>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</si>
  <si>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</si>
  <si>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</si>
  <si>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</si>
  <si>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</si>
  <si>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</si>
  <si>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</si>
  <si>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</si>
  <si>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</si>
  <si>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</si>
  <si>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</si>
  <si>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</si>
  <si>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</si>
  <si>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</si>
  <si>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</si>
  <si>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</si>
  <si>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</si>
  <si>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</si>
  <si>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</si>
  <si>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</si>
  <si>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</si>
  <si>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</si>
  <si>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</si>
  <si>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</si>
  <si>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</si>
  <si>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</si>
  <si>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</si>
  <si>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</si>
  <si>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</si>
  <si>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</si>
  <si>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</si>
  <si>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</si>
  <si>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</si>
  <si>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</si>
  <si>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</si>
  <si>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</si>
  <si>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</si>
  <si>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</si>
  <si>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</si>
  <si>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</si>
  <si>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</si>
  <si>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</si>
  <si>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</si>
  <si>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</si>
  <si>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</si>
  <si>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</si>
  <si>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</si>
  <si>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</si>
  <si>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</si>
  <si>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</si>
  <si>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</si>
  <si>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</si>
  <si>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</si>
  <si>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</si>
  <si>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</si>
  <si>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</si>
  <si>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</si>
  <si>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</si>
  <si>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</si>
  <si>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</si>
  <si>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</si>
  <si>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</si>
  <si>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</si>
  <si>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</si>
  <si>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</si>
  <si>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</si>
  <si>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</si>
  <si>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</si>
  <si>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</si>
  <si>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</si>
  <si>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</si>
  <si>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</si>
  <si>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</si>
  <si>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</si>
  <si>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</si>
  <si>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</si>
  <si>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</si>
  <si>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</si>
  <si>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</si>
  <si>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</si>
  <si>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</si>
  <si>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</si>
  <si>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</si>
  <si>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</si>
  <si>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</si>
  <si>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</si>
  <si>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</si>
  <si>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</si>
  <si>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</si>
  <si>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</si>
  <si>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</si>
  <si>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</si>
  <si>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</si>
  <si>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</si>
  <si>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</si>
  <si>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</si>
  <si>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</si>
  <si>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</si>
  <si>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</si>
  <si>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</si>
  <si>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</si>
  <si>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</si>
  <si>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</si>
  <si>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</si>
  <si>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</si>
  <si>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</si>
  <si>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</si>
  <si>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</si>
  <si>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</si>
  <si>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</si>
  <si>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</si>
  <si>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</si>
  <si>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</si>
  <si>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</si>
  <si>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</si>
  <si>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</si>
  <si>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</si>
  <si>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</si>
  <si>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</si>
  <si>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</si>
  <si>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</si>
  <si>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</si>
  <si>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</si>
  <si>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</si>
  <si>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</si>
  <si>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</si>
  <si>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</si>
  <si>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</si>
  <si>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</si>
  <si>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</si>
  <si>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</si>
  <si>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</si>
  <si>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</si>
  <si>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</si>
  <si>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</si>
  <si>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</si>
  <si>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</si>
  <si>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</si>
  <si>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</si>
  <si>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</si>
  <si>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</si>
  <si>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</si>
  <si>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</si>
  <si>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</si>
  <si>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</si>
  <si>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</si>
  <si>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</si>
  <si>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</si>
  <si>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</si>
  <si>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</si>
  <si>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</si>
  <si>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</si>
  <si>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</si>
  <si>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</si>
  <si>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</si>
  <si>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</si>
  <si>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</si>
  <si>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</si>
  <si>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</si>
  <si>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</si>
  <si>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</si>
  <si>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</si>
  <si>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</si>
  <si>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</si>
  <si>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</si>
  <si>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</si>
  <si>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</si>
  <si>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</si>
  <si>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</si>
  <si>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</si>
  <si>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</si>
  <si>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</si>
  <si>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</si>
  <si>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</si>
  <si>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</si>
  <si>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</si>
  <si>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</si>
  <si>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</si>
  <si>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</si>
  <si>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</si>
  <si>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</si>
  <si>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</si>
  <si>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</si>
  <si>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</si>
  <si>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</si>
  <si>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</si>
  <si>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</si>
  <si>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</si>
  <si>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</si>
  <si>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</si>
  <si>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</si>
  <si>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</si>
  <si>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</si>
  <si>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</si>
  <si>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</si>
  <si>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</si>
  <si>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</si>
  <si>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</si>
  <si>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</si>
  <si>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</si>
  <si>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</si>
  <si>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</si>
  <si>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</si>
  <si>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</si>
  <si>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</si>
  <si>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</si>
  <si>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</si>
  <si>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</si>
  <si>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</si>
  <si>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</si>
  <si>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</si>
  <si>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</si>
  <si>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</si>
  <si>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</si>
  <si>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</si>
  <si>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</si>
  <si>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</si>
  <si>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</si>
  <si>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</si>
  <si>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</si>
  <si>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</si>
  <si>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</si>
  <si>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</si>
  <si>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</si>
  <si>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</si>
  <si>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</si>
  <si>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</si>
  <si>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</si>
  <si>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</si>
  <si>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</si>
  <si>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</si>
  <si>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</si>
  <si>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</si>
  <si>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</si>
  <si>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</si>
  <si>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</si>
  <si>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</si>
  <si>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</si>
  <si>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</si>
  <si>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</si>
  <si>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</si>
  <si>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</si>
  <si>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</si>
  <si>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</si>
  <si>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</si>
  <si>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</si>
  <si>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</si>
  <si>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</si>
  <si>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</si>
  <si>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</si>
  <si>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</si>
  <si>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</si>
  <si>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</si>
  <si>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</si>
  <si>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</si>
  <si>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</si>
  <si>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</si>
  <si>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</si>
  <si>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</si>
  <si>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</si>
  <si>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</si>
  <si>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</si>
  <si>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</si>
  <si>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</si>
  <si>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</si>
  <si>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</si>
  <si>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</si>
  <si>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</si>
  <si>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</si>
  <si>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</si>
  <si>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</si>
  <si>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</si>
  <si>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</si>
  <si>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</si>
  <si>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</si>
  <si>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</si>
  <si>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</si>
  <si>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</si>
  <si>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</si>
  <si>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</si>
  <si>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</si>
  <si>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</si>
  <si>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</si>
  <si>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</si>
  <si>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</si>
  <si>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</si>
  <si>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</si>
  <si>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</si>
  <si>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</si>
  <si>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</si>
  <si>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</si>
  <si>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</si>
  <si>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</si>
  <si>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</si>
  <si>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</si>
  <si>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</si>
  <si>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</si>
  <si>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</si>
  <si>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</si>
  <si>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</si>
  <si>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</si>
  <si>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</si>
  <si>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</si>
  <si>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</si>
  <si>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</si>
  <si>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</si>
  <si>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</si>
  <si>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</si>
  <si>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</si>
  <si>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</si>
  <si>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</si>
  <si>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</si>
  <si>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</si>
  <si>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</si>
  <si>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</si>
  <si>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</si>
  <si>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</si>
  <si>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</si>
  <si>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</si>
  <si>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</si>
  <si>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</si>
  <si>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</si>
  <si>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</si>
  <si>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</si>
  <si>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</si>
  <si>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</si>
  <si>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</si>
  <si>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</si>
  <si>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</si>
  <si>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</si>
  <si>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</si>
  <si>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</si>
  <si>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</si>
  <si>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</si>
  <si>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</si>
  <si>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</si>
  <si>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</si>
  <si>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</si>
  <si>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</si>
  <si>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</si>
  <si>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</si>
  <si>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</si>
  <si>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</si>
  <si>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</si>
  <si>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</si>
  <si>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</si>
  <si>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</si>
  <si>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</si>
  <si>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</si>
  <si>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</si>
  <si>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</si>
  <si>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</si>
  <si>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</si>
  <si>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</si>
  <si>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</si>
  <si>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</si>
  <si>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</si>
  <si>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</si>
  <si>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</si>
  <si>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</si>
  <si>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</si>
  <si>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</si>
  <si>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</si>
  <si>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</si>
  <si>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</si>
  <si>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</si>
  <si>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</si>
  <si>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</si>
  <si>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</si>
  <si>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</si>
  <si>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</si>
  <si>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</si>
  <si>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</si>
  <si>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</si>
  <si>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</si>
  <si>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</si>
  <si>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</si>
  <si>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</si>
  <si>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</si>
  <si>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</si>
  <si>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</si>
  <si>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</si>
  <si>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</si>
  <si>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</si>
  <si>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</si>
  <si>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</si>
  <si>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</si>
  <si>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</si>
  <si>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</si>
  <si>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</si>
  <si>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</si>
  <si>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</si>
  <si>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</si>
  <si>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</si>
  <si>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</si>
  <si>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</si>
  <si>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</si>
  <si>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</si>
  <si>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</si>
  <si>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</si>
  <si>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</si>
  <si>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</si>
  <si>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</si>
  <si>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</si>
  <si>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</si>
  <si>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</si>
  <si>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</si>
  <si>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</si>
  <si>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</si>
  <si>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</si>
  <si>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</si>
  <si>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</si>
  <si>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</si>
  <si>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</si>
  <si>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</si>
  <si>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</si>
  <si>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</si>
  <si>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</si>
  <si>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</si>
  <si>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</si>
  <si>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</si>
  <si>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</si>
  <si>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</si>
  <si>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</si>
  <si>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</si>
  <si>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</si>
  <si>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</si>
  <si>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</si>
  <si>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</si>
  <si>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</si>
  <si>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</si>
  <si>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</si>
  <si>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</si>
  <si>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</si>
  <si>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</si>
  <si>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</si>
  <si>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</si>
  <si>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</si>
  <si>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</si>
  <si>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</si>
  <si>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</si>
  <si>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</si>
  <si>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</si>
  <si>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</si>
  <si>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</si>
  <si>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</si>
  <si>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</si>
  <si>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</si>
  <si>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</si>
  <si>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</si>
  <si>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</si>
  <si>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</si>
  <si>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</si>
  <si>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</si>
  <si>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</si>
  <si>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</si>
  <si>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</si>
  <si>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</si>
  <si>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</si>
  <si>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</si>
  <si>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</si>
  <si>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</si>
  <si>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</si>
  <si>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</si>
  <si>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</si>
  <si>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</si>
  <si>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</si>
  <si>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</si>
  <si>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</si>
  <si>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</si>
  <si>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</si>
  <si>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</si>
  <si>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</si>
  <si>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</si>
  <si>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</si>
  <si>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</si>
  <si>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</si>
  <si>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</si>
  <si>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</si>
  <si>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</si>
  <si>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</si>
  <si>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</si>
  <si>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</si>
  <si>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</si>
  <si>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</si>
  <si>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</si>
  <si>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</si>
  <si>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</si>
  <si>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</si>
  <si>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</si>
  <si>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</si>
  <si>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</si>
  <si>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</si>
  <si>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</si>
  <si>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</si>
  <si>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</si>
  <si>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</si>
  <si>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</si>
  <si>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</si>
  <si>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</si>
  <si>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</si>
  <si>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</si>
  <si>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</si>
  <si>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</si>
  <si>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</si>
  <si>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</si>
  <si>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</si>
  <si>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</si>
  <si>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</si>
  <si>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</si>
  <si>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</si>
  <si>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</si>
  <si>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</si>
  <si>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</si>
  <si>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</si>
  <si>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</si>
  <si>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</si>
  <si>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</si>
  <si>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</si>
  <si>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</si>
  <si>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</si>
  <si>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</si>
  <si>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</si>
  <si>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</si>
  <si>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</si>
  <si>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</si>
  <si>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</si>
  <si>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</si>
  <si>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</si>
  <si>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</si>
  <si>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</si>
  <si>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</si>
  <si>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</si>
  <si>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</si>
  <si>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</si>
  <si>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</si>
  <si>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</si>
  <si>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</si>
  <si>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</si>
  <si>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</si>
  <si>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</si>
  <si>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</si>
  <si>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</si>
  <si>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</si>
  <si>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</si>
  <si>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</si>
  <si>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</si>
  <si>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</si>
  <si>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</si>
  <si>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</si>
  <si>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</si>
  <si>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</si>
  <si>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</si>
  <si>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</si>
  <si>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</si>
  <si>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</si>
  <si>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</si>
  <si>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</si>
  <si>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</si>
  <si>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</si>
  <si>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</si>
  <si>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</si>
  <si>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</si>
  <si>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</si>
  <si>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</si>
  <si>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</si>
  <si>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</si>
  <si>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</si>
  <si>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</si>
  <si>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</si>
  <si>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</si>
  <si>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</si>
  <si>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</si>
  <si>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</si>
  <si>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</si>
  <si>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</si>
  <si>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</si>
  <si>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</si>
  <si>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</si>
  <si>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</si>
  <si>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</si>
  <si>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</si>
  <si>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</si>
  <si>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</si>
  <si>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</si>
  <si>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</si>
  <si>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</si>
  <si>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</si>
  <si>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</si>
  <si>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</si>
  <si>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</si>
  <si>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</si>
  <si>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</si>
  <si>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</si>
  <si>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</si>
  <si>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</si>
  <si>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</si>
  <si>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</si>
  <si>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</si>
  <si>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</si>
  <si>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</si>
  <si>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</si>
  <si>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</si>
  <si>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</si>
  <si>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</si>
  <si>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</si>
  <si>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</si>
  <si>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</si>
  <si>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</si>
  <si>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</si>
  <si>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</si>
  <si>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</si>
  <si>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</si>
  <si>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</si>
  <si>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</si>
  <si>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</si>
  <si>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</si>
  <si>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</si>
  <si>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</si>
  <si>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</si>
  <si>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</si>
  <si>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</si>
  <si>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</si>
  <si>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</si>
  <si>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</si>
  <si>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</si>
  <si>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</si>
  <si>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</si>
  <si>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</si>
  <si>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</si>
  <si>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</si>
  <si>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</si>
  <si>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</si>
  <si>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</si>
  <si>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</si>
  <si>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</si>
  <si>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</si>
  <si>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</si>
  <si>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</si>
  <si>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</si>
  <si>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</si>
  <si>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</si>
  <si>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</si>
  <si>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</si>
  <si>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</si>
  <si>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</si>
  <si>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</si>
  <si>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</si>
  <si>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</si>
  <si>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</si>
  <si>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</si>
  <si>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</si>
  <si>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</si>
  <si>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</si>
  <si>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</si>
  <si>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</si>
  <si>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</si>
  <si>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</si>
  <si>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</si>
  <si>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</si>
  <si>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</si>
  <si>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</si>
  <si>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</si>
  <si>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</si>
  <si>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</si>
  <si>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</si>
  <si>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</si>
  <si>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</si>
  <si>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</si>
  <si>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</si>
  <si>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</si>
  <si>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</si>
  <si>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</si>
  <si>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</si>
  <si>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</si>
  <si>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</si>
  <si>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</si>
  <si>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</si>
  <si>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</si>
  <si>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</si>
  <si>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</si>
  <si>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</si>
  <si>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</si>
  <si>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</si>
  <si>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</si>
  <si>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</si>
  <si>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</si>
  <si>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</si>
  <si>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</si>
  <si>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</si>
  <si>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</si>
  <si>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</si>
  <si>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</si>
  <si>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</si>
  <si>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</si>
  <si>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</si>
  <si>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</si>
  <si>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</si>
  <si>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</si>
  <si>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</si>
  <si>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</si>
  <si>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</si>
  <si>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</si>
  <si>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</si>
  <si>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</si>
  <si>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</si>
  <si>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</si>
  <si>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</si>
  <si>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</si>
  <si>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</si>
  <si>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</si>
  <si>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</si>
  <si>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</si>
  <si>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</si>
  <si>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</si>
  <si>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</si>
  <si>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</si>
  <si>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</si>
  <si>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</si>
  <si>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</si>
  <si>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</si>
  <si>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</si>
  <si>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</si>
  <si>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</si>
  <si>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</si>
  <si>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</si>
  <si>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</si>
  <si>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</si>
  <si>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</si>
  <si>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</si>
  <si>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</si>
  <si>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</si>
  <si>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</si>
  <si>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</si>
  <si>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</si>
  <si>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</si>
  <si>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</si>
  <si>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</si>
  <si>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</si>
  <si>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</si>
  <si>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</si>
  <si>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</si>
  <si>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</si>
  <si>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</si>
  <si>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</si>
  <si>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</si>
  <si>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</si>
  <si>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</si>
  <si>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</si>
  <si>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</si>
  <si>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</si>
  <si>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</si>
  <si>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</si>
  <si>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</si>
  <si>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</si>
  <si>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</si>
  <si>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</si>
  <si>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</si>
  <si>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</si>
  <si>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</si>
  <si>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</si>
  <si>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</si>
  <si>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</si>
  <si>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</si>
  <si>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</si>
  <si>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</si>
  <si>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</si>
  <si>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</si>
  <si>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</si>
  <si>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</si>
  <si>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</si>
  <si>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</si>
  <si>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</si>
  <si>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</si>
  <si>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</si>
  <si>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</si>
  <si>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</si>
  <si>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</si>
  <si>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</si>
  <si>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</si>
  <si>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</si>
  <si>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</si>
  <si>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</si>
  <si>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</si>
  <si>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</si>
  <si>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</si>
  <si>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</si>
  <si>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</si>
  <si>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</si>
  <si>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</si>
  <si>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</si>
  <si>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</si>
  <si>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</si>
  <si>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</si>
  <si>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</si>
  <si>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</si>
  <si>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</si>
  <si>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</si>
  <si>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</si>
  <si>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</si>
  <si>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</si>
  <si>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</si>
  <si>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</si>
  <si>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</si>
  <si>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</si>
  <si>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</si>
  <si>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</si>
  <si>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</si>
  <si>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</si>
  <si>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</si>
  <si>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</si>
  <si>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</si>
  <si>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</si>
  <si>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</si>
  <si>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</si>
  <si>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</si>
  <si>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</si>
  <si>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</si>
  <si>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</si>
  <si>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</si>
  <si>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</si>
  <si>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</si>
  <si>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</si>
  <si>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</si>
  <si>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</si>
  <si>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</si>
  <si>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</si>
  <si>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</si>
  <si>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</si>
  <si>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</si>
  <si>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</si>
  <si>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</si>
  <si>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</si>
  <si>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</si>
  <si>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</si>
  <si>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</si>
  <si>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</si>
  <si>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</si>
  <si>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</si>
  <si>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</si>
  <si>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</si>
  <si>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</si>
  <si>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</si>
  <si>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</si>
  <si>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</si>
  <si>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</si>
  <si>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</si>
  <si>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</si>
  <si>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</si>
  <si>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</si>
  <si>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</si>
  <si>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</si>
  <si>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</si>
  <si>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</si>
  <si>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</si>
  <si>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</si>
  <si>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</si>
  <si>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</si>
  <si>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</si>
  <si>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</si>
  <si>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</si>
  <si>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</si>
  <si>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</si>
  <si>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</si>
  <si>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</si>
  <si>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</si>
  <si>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</si>
  <si>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</si>
  <si>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</si>
  <si>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</si>
  <si>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</si>
  <si>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</si>
  <si>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</si>
  <si>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</si>
  <si>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</si>
  <si>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</si>
  <si>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</si>
  <si>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</si>
  <si>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</si>
  <si>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</si>
  <si>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</si>
  <si>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</si>
  <si>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</si>
  <si>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</si>
  <si>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</si>
  <si>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</si>
  <si>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</si>
  <si>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</si>
  <si>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</si>
  <si>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</si>
  <si>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</si>
  <si>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</si>
  <si>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</si>
  <si>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</si>
  <si>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</si>
  <si>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</si>
  <si>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</si>
  <si>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</si>
  <si>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</si>
  <si>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</si>
  <si>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</si>
  <si>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</si>
  <si>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</si>
  <si>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</si>
  <si>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</si>
  <si>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</si>
  <si>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</si>
  <si>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</si>
  <si>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</si>
  <si>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</si>
  <si>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</si>
  <si>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</si>
  <si>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</si>
  <si>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</si>
  <si>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</si>
  <si>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</si>
  <si>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</si>
  <si>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</si>
  <si>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</si>
  <si>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</si>
  <si>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</si>
  <si>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</si>
  <si>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</si>
  <si>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</si>
  <si>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</si>
  <si>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</si>
  <si>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</si>
  <si>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</si>
  <si>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</si>
  <si>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</si>
  <si>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</si>
  <si>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</si>
  <si>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</si>
  <si>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</si>
  <si>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</si>
  <si>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</si>
  <si>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</si>
  <si>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</si>
  <si>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</si>
  <si>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</si>
  <si>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</si>
  <si>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</si>
  <si>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</si>
  <si>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</si>
  <si>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</si>
  <si>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</si>
  <si>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</si>
  <si>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</si>
  <si>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</si>
  <si>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</si>
  <si>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</si>
  <si>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</si>
  <si>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</si>
  <si>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</si>
  <si>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</si>
  <si>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</si>
  <si>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</si>
  <si>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</si>
  <si>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</si>
  <si>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</si>
  <si>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</si>
  <si>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</si>
  <si>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</si>
  <si>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</si>
  <si>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</si>
  <si>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</si>
  <si>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</si>
  <si>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</si>
  <si>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</si>
  <si>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</si>
  <si>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</si>
  <si>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</si>
  <si>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</si>
  <si>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</si>
  <si>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</si>
  <si>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</si>
  <si>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</si>
  <si>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</si>
  <si>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</si>
  <si>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</si>
  <si>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</si>
  <si>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</si>
  <si>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</si>
  <si>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</si>
  <si>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</si>
  <si>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</si>
  <si>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</si>
  <si>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</si>
  <si>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</si>
  <si>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</si>
  <si>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</si>
  <si>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</si>
  <si>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</si>
  <si>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</si>
  <si>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</si>
  <si>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</si>
  <si>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</si>
  <si>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</si>
  <si>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</si>
  <si>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</si>
  <si>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</si>
  <si>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</si>
  <si>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</si>
  <si>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</si>
  <si>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</si>
  <si>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</si>
  <si>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</si>
  <si>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</si>
  <si>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</si>
  <si>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</si>
  <si>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</si>
  <si>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</si>
  <si>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</si>
  <si>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</si>
  <si>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</si>
  <si>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</si>
  <si>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</si>
  <si>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</si>
  <si>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</si>
  <si>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</si>
  <si>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</si>
  <si>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</si>
  <si>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</si>
  <si>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</si>
  <si>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</si>
  <si>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</si>
  <si>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</si>
  <si>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</si>
  <si>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</si>
  <si>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</si>
  <si>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</si>
  <si>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</si>
  <si>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</si>
  <si>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</si>
  <si>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</si>
  <si>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</si>
  <si>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</si>
  <si>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</si>
  <si>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</si>
  <si>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</si>
  <si>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</si>
  <si>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</si>
  <si>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</si>
  <si>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</si>
  <si>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</si>
  <si>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</si>
  <si>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</si>
  <si>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</si>
  <si>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</si>
  <si>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</si>
  <si>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</si>
  <si>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</si>
  <si>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</si>
  <si>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</si>
  <si>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</si>
  <si>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</si>
  <si>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</si>
  <si>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</si>
  <si>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</si>
  <si>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</si>
  <si>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</si>
  <si>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</si>
  <si>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</si>
  <si>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</si>
  <si>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</si>
  <si>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</si>
  <si>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</si>
  <si>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</si>
  <si>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</si>
  <si>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</si>
  <si>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</si>
  <si>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</si>
  <si>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</si>
  <si>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</si>
  <si>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</si>
  <si>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</si>
  <si>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</si>
  <si>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</si>
  <si>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</si>
  <si>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</si>
  <si>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</si>
  <si>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</si>
  <si>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</si>
  <si>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</si>
  <si>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</si>
  <si>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</si>
  <si>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</si>
  <si>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</si>
  <si>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</si>
  <si>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</si>
  <si>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</si>
  <si>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</si>
  <si>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</si>
  <si>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</si>
  <si>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</si>
  <si>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</si>
  <si>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</si>
  <si>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</si>
  <si>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</si>
  <si>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</si>
  <si>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</si>
  <si>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</si>
  <si>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</si>
  <si>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</si>
  <si>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</si>
  <si>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</si>
  <si>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</si>
  <si>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</si>
  <si>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</si>
  <si>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</si>
  <si>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</si>
  <si>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</si>
  <si>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</si>
  <si>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</si>
  <si>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</si>
  <si>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</si>
  <si>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</si>
  <si>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</si>
  <si>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</si>
  <si>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</si>
  <si>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</si>
  <si>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</si>
  <si>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</si>
  <si>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</si>
  <si>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</si>
  <si>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</si>
  <si>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</si>
  <si>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</si>
  <si>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</si>
  <si>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</si>
  <si>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</si>
  <si>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</si>
  <si>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</si>
  <si>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</si>
  <si>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</si>
  <si>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</si>
  <si>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</si>
  <si>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</si>
  <si>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</si>
  <si>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</si>
  <si>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</si>
  <si>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</si>
  <si>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</si>
  <si>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</si>
  <si>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</si>
  <si>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</si>
  <si>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</si>
  <si>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</si>
  <si>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</si>
  <si>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</si>
  <si>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</si>
  <si>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</si>
  <si>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</si>
  <si>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</si>
  <si>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</si>
  <si>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</si>
  <si>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</si>
  <si>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</si>
  <si>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</si>
  <si>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</si>
  <si>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</si>
  <si>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</si>
  <si>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</si>
  <si>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</si>
  <si>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</si>
  <si>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</si>
  <si>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</si>
  <si>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</si>
  <si>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</si>
  <si>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</si>
  <si>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</si>
  <si>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</si>
  <si>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</si>
  <si>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</si>
  <si>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</si>
  <si>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</si>
  <si>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</si>
  <si>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</si>
  <si>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</si>
  <si>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</si>
  <si>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</si>
  <si>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</si>
  <si>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</si>
  <si>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</si>
  <si>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</si>
  <si>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</si>
  <si>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</si>
  <si>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</si>
  <si>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</si>
  <si>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</si>
  <si>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</si>
  <si>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</si>
  <si>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</si>
  <si>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</si>
  <si>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</si>
  <si>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</si>
  <si>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</si>
  <si>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</si>
  <si>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</si>
  <si>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</si>
  <si>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</si>
  <si>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</si>
  <si>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</si>
  <si>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</si>
  <si>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</si>
  <si>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</si>
  <si>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</si>
  <si>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</si>
  <si>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</si>
  <si>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</si>
  <si>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</si>
  <si>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</si>
  <si>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</si>
  <si>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</si>
  <si>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</si>
  <si>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</si>
  <si>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</si>
  <si>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</si>
  <si>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</si>
  <si>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</si>
  <si>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</si>
  <si>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</si>
  <si>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</si>
  <si>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</si>
  <si>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</si>
  <si>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</si>
  <si>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</si>
  <si>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</si>
  <si>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</si>
  <si>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</si>
  <si>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</si>
  <si>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</si>
  <si>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</si>
  <si>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</si>
  <si>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</si>
  <si>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</si>
  <si>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</si>
  <si>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</si>
  <si>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</si>
  <si>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</si>
  <si>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</si>
  <si>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</si>
  <si>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</si>
  <si>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</si>
  <si>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</si>
  <si>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</si>
  <si>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</si>
  <si>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</si>
  <si>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</si>
  <si>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</si>
  <si>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</si>
  <si>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</si>
  <si>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</si>
  <si>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</si>
  <si>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</si>
  <si>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</si>
  <si>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</si>
  <si>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</si>
  <si>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</si>
  <si>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</si>
  <si>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</si>
  <si>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</si>
  <si>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</si>
  <si>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</si>
  <si>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</si>
  <si>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</si>
  <si>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</si>
  <si>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</si>
  <si>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</si>
  <si>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</si>
  <si>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</si>
  <si>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</si>
  <si>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</si>
  <si>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</si>
  <si>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</si>
  <si>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</si>
  <si>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</si>
  <si>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</si>
  <si>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</si>
  <si>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</si>
  <si>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</si>
  <si>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</si>
  <si>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</si>
  <si>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</si>
  <si>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</si>
  <si>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</si>
  <si>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</si>
  <si>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</si>
  <si>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</si>
  <si>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</si>
  <si>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</si>
  <si>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</si>
  <si>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</si>
  <si>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</si>
  <si>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</si>
  <si>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</si>
  <si>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</si>
  <si>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</si>
  <si>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</si>
  <si>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</si>
  <si>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</si>
  <si>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</si>
  <si>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</si>
  <si>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</si>
  <si>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</si>
  <si>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</si>
  <si>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</si>
  <si>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</si>
  <si>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</si>
  <si>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</si>
  <si>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</si>
  <si>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</si>
  <si>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</si>
  <si>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</si>
  <si>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</si>
  <si>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</si>
  <si>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</si>
  <si>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</si>
  <si>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</si>
  <si>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</si>
  <si>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</si>
  <si>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</si>
  <si>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</si>
  <si>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</si>
  <si>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</si>
  <si>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</si>
  <si>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</si>
  <si>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</si>
  <si>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</si>
  <si>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</si>
  <si>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</si>
  <si>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</si>
  <si>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</si>
  <si>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</si>
  <si>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</si>
  <si>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</si>
  <si>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</si>
  <si>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</si>
  <si>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</si>
  <si>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</si>
  <si>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</si>
  <si>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</si>
  <si>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</si>
  <si>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</si>
  <si>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</si>
  <si>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</si>
  <si>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</si>
  <si>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</si>
  <si>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</si>
  <si>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</si>
  <si>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</si>
  <si>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</si>
  <si>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</si>
  <si>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</si>
  <si>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</si>
  <si>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</si>
  <si>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</si>
  <si>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</si>
  <si>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</si>
  <si>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</si>
  <si>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</si>
  <si>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</si>
  <si>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</si>
  <si>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</si>
  <si>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</si>
  <si>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</si>
  <si>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</si>
  <si>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</si>
  <si>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</si>
  <si>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</si>
  <si>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</si>
  <si>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</si>
  <si>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</si>
  <si>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</si>
  <si>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</si>
  <si>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</si>
  <si>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</si>
  <si>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</si>
  <si>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</si>
  <si>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</si>
  <si>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</si>
  <si>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</si>
  <si>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</si>
  <si>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</si>
  <si>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</si>
  <si>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</si>
  <si>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</si>
  <si>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</si>
  <si>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</si>
  <si>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</si>
  <si>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</si>
  <si>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</si>
  <si>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</si>
  <si>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</si>
  <si>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</si>
  <si>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</si>
  <si>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</si>
  <si>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</si>
  <si>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</si>
  <si>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</si>
  <si>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</si>
  <si>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</si>
  <si>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</si>
  <si>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</si>
  <si>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</si>
  <si>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</si>
  <si>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</si>
  <si>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</si>
  <si>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</si>
  <si>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</si>
  <si>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</si>
  <si>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</si>
  <si>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</si>
  <si>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</si>
  <si>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</si>
  <si>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</si>
  <si>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</si>
  <si>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</si>
  <si>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</si>
  <si>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</si>
  <si>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</si>
  <si>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</si>
  <si>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</si>
  <si>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</si>
  <si>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</si>
  <si>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</si>
  <si>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</si>
  <si>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</si>
  <si>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</si>
  <si>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</si>
  <si>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</si>
  <si>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</si>
  <si>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</si>
  <si>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</si>
  <si>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</si>
  <si>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</si>
  <si>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</si>
  <si>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</si>
  <si>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</si>
  <si>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</si>
  <si>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</si>
  <si>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</si>
  <si>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</si>
  <si>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</si>
  <si>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</si>
  <si>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</si>
  <si>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</si>
  <si>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</si>
  <si>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</si>
  <si>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</si>
  <si>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</si>
  <si>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</si>
  <si>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</si>
  <si>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</si>
  <si>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</si>
  <si>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</si>
  <si>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</si>
  <si>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</si>
  <si>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</si>
  <si>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</si>
  <si>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</si>
  <si>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</si>
  <si>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</si>
  <si>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</si>
  <si>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</si>
  <si>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</si>
  <si>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</si>
  <si>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</si>
  <si>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</si>
  <si>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</si>
  <si>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</si>
  <si>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</si>
  <si>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</si>
  <si>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</si>
  <si>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</si>
  <si>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</si>
  <si>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</si>
  <si>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</si>
  <si>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</si>
  <si>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</si>
  <si>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</si>
  <si>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</si>
  <si>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</si>
  <si>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</si>
  <si>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</si>
  <si>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</si>
  <si>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</si>
  <si>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</si>
  <si>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</si>
  <si>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</si>
  <si>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</si>
  <si>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</si>
  <si>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</si>
  <si>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</si>
  <si>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</si>
  <si>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</si>
  <si>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</si>
  <si>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</si>
  <si>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</si>
  <si>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</si>
  <si>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</si>
  <si>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</si>
  <si>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</si>
  <si>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</si>
  <si>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</si>
  <si>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</si>
  <si>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</si>
  <si>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</si>
  <si>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</si>
  <si>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</si>
  <si>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</si>
  <si>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</si>
  <si>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</si>
  <si>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</si>
  <si>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</si>
  <si>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</si>
  <si>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</si>
  <si>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</si>
  <si>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</si>
  <si>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</si>
  <si>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</si>
  <si>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</si>
  <si>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</si>
  <si>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</si>
  <si>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</si>
  <si>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</si>
  <si>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</si>
  <si>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</si>
  <si>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</si>
  <si>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</si>
  <si>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</si>
  <si>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</si>
  <si>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</si>
  <si>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</si>
  <si>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</si>
  <si>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</si>
  <si>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</si>
  <si>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</si>
  <si>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</si>
  <si>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</si>
  <si>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</si>
  <si>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</si>
  <si>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</si>
  <si>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</si>
  <si>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</si>
  <si>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</si>
  <si>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</si>
  <si>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</si>
  <si>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</si>
  <si>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</si>
  <si>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</si>
  <si>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</si>
  <si>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</si>
  <si>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</si>
  <si>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</si>
  <si>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</si>
  <si>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</si>
  <si>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</si>
  <si>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</si>
  <si>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</si>
  <si>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</si>
  <si>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</si>
  <si>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</si>
  <si>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</si>
  <si>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</si>
  <si>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</si>
  <si>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</si>
  <si>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</si>
  <si>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</si>
  <si>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</si>
  <si>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</si>
  <si>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</si>
  <si>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</si>
  <si>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</si>
  <si>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</si>
  <si>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</si>
  <si>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</si>
  <si>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</si>
  <si>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</si>
  <si>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</si>
  <si>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</si>
  <si>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</si>
  <si>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</si>
  <si>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</si>
  <si>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</si>
  <si>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</si>
  <si>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</si>
  <si>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</si>
  <si>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</si>
  <si>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</si>
  <si>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</si>
  <si>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</si>
  <si>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</si>
  <si>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</si>
  <si>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</si>
  <si>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</si>
  <si>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</si>
  <si>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</si>
  <si>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</si>
  <si>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</si>
  <si>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</si>
  <si>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</si>
  <si>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</si>
  <si>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</si>
  <si>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</si>
  <si>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</si>
  <si>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</si>
  <si>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</si>
  <si>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</si>
  <si>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</si>
  <si>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</si>
  <si>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</si>
  <si>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</si>
  <si>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</si>
  <si>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</si>
  <si>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</si>
  <si>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</si>
  <si>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</si>
  <si>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</si>
  <si>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</si>
  <si>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</si>
  <si>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</si>
  <si>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</si>
  <si>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</si>
  <si>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</si>
  <si>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</si>
  <si>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</si>
  <si>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</si>
  <si>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</si>
  <si>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</si>
  <si>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</si>
  <si>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</si>
  <si>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</si>
  <si>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</si>
  <si>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</si>
  <si>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</si>
  <si>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</si>
  <si>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</si>
  <si>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</si>
  <si>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</si>
  <si>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</si>
  <si>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</si>
  <si>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</si>
  <si>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</si>
  <si>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</si>
  <si>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</si>
  <si>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</si>
  <si>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</si>
  <si>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</si>
  <si>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</si>
  <si>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</si>
  <si>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</si>
  <si>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</si>
  <si>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</si>
  <si>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</si>
  <si>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</si>
  <si>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</si>
  <si>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</si>
  <si>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</si>
  <si>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</si>
  <si>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</si>
  <si>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</si>
  <si>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</si>
  <si>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</si>
  <si>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</si>
  <si>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</si>
  <si>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</si>
  <si>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</si>
  <si>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</si>
  <si>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</si>
  <si>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</si>
  <si>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</si>
  <si>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</si>
  <si>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</si>
  <si>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</si>
  <si>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</si>
  <si>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</si>
  <si>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</si>
  <si>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</si>
  <si>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</si>
  <si>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</si>
  <si>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</si>
  <si>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</si>
  <si>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</si>
  <si>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</si>
  <si>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</si>
  <si>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</si>
  <si>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</si>
  <si>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</si>
  <si>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</si>
  <si>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</si>
  <si>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</si>
  <si>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</si>
  <si>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</si>
  <si>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</si>
  <si>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</si>
  <si>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</si>
  <si>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</si>
  <si>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</si>
  <si>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</si>
  <si>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</si>
  <si>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</si>
  <si>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</si>
  <si>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</si>
  <si>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</si>
  <si>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</si>
  <si>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</si>
  <si>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</si>
  <si>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</si>
  <si>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</si>
  <si>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</si>
  <si>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</si>
  <si>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</si>
  <si>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</si>
  <si>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</si>
  <si>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</si>
  <si>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</si>
  <si>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</si>
  <si>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</si>
  <si>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</si>
  <si>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</si>
  <si>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</si>
  <si>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</si>
  <si>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</si>
  <si>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</si>
  <si>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</si>
  <si>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</si>
  <si>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</si>
  <si>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</si>
  <si>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</si>
  <si>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</si>
  <si>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</si>
  <si>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</si>
  <si>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</si>
  <si>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</si>
  <si>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</si>
  <si>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</si>
  <si>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</si>
  <si>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</si>
  <si>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</si>
  <si>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</si>
  <si>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</si>
  <si>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</si>
  <si>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</si>
  <si>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</si>
  <si>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</si>
  <si>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</si>
  <si>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</si>
  <si>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</si>
  <si>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</si>
  <si>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</si>
  <si>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</si>
  <si>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</si>
  <si>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</si>
  <si>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</si>
  <si>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</si>
  <si>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</si>
  <si>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</si>
  <si>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</si>
  <si>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</si>
  <si>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</si>
  <si>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</si>
  <si>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</si>
  <si>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</si>
  <si>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</si>
  <si>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</si>
  <si>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</si>
  <si>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</si>
  <si>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</si>
  <si>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</si>
  <si>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</si>
  <si>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</si>
  <si>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</si>
  <si>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</si>
  <si>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</si>
  <si>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</si>
  <si>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</si>
  <si>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</si>
  <si>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</si>
  <si>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</si>
  <si>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</si>
  <si>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</si>
  <si>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</si>
  <si>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</si>
  <si>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</si>
  <si>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</si>
  <si>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</si>
  <si>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</si>
  <si>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</si>
  <si>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</si>
  <si>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</si>
  <si>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</si>
  <si>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</si>
  <si>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</si>
  <si>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</si>
  <si>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</si>
  <si>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</si>
  <si>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</si>
  <si>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</si>
  <si>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</si>
  <si>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</si>
  <si>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</si>
  <si>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</si>
  <si>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</si>
  <si>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</si>
  <si>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</si>
  <si>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</si>
  <si>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</si>
  <si>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</si>
  <si>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</si>
  <si>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</si>
  <si>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</si>
  <si>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</si>
  <si>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</si>
  <si>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</si>
  <si>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</si>
  <si>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</si>
  <si>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</si>
  <si>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</si>
  <si>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</si>
  <si>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</si>
  <si>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</si>
  <si>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</si>
  <si>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</si>
  <si>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</si>
  <si>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</si>
  <si>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</si>
  <si>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</si>
  <si>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</si>
  <si>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</si>
  <si>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</si>
  <si>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</si>
  <si>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</si>
  <si>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</si>
  <si>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</si>
  <si>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</si>
  <si>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</si>
  <si>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</si>
  <si>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</si>
  <si>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</si>
  <si>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</si>
  <si>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</si>
  <si>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</si>
  <si>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</si>
  <si>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</si>
  <si>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</si>
  <si>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</si>
  <si>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</si>
  <si>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</si>
  <si>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</si>
  <si>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</si>
  <si>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</si>
  <si>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</si>
  <si>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</si>
  <si>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</si>
  <si>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</si>
  <si>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</si>
  <si>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</si>
  <si>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</si>
  <si>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</si>
  <si>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</si>
  <si>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</si>
  <si>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</si>
  <si>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</si>
  <si>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</si>
  <si>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</si>
  <si>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</si>
  <si>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</si>
  <si>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</si>
  <si>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</si>
  <si>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</si>
  <si>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</si>
  <si>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</si>
  <si>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</si>
  <si>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</si>
  <si>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</si>
  <si>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</si>
  <si>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</si>
  <si>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</si>
  <si>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</si>
  <si>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</si>
  <si>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</si>
  <si>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</si>
  <si>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</si>
  <si>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</si>
  <si>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</si>
  <si>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</si>
  <si>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</si>
  <si>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</si>
  <si>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</si>
  <si>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</si>
  <si>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</si>
  <si>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</si>
  <si>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</si>
  <si>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</si>
  <si>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</si>
  <si>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</si>
  <si>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</si>
  <si>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</si>
  <si>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</si>
  <si>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</si>
  <si>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</si>
  <si>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</si>
  <si>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</si>
  <si>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</si>
  <si>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</si>
  <si>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</si>
  <si>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</si>
  <si>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</si>
  <si>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</si>
  <si>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</si>
  <si>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</si>
  <si>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</si>
  <si>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</si>
  <si>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</si>
  <si>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</si>
  <si>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</si>
  <si>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</si>
  <si>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</si>
  <si>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</si>
  <si>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</si>
  <si>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</si>
  <si>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</si>
  <si>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</si>
  <si>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</si>
  <si>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</si>
  <si>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</si>
  <si>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</si>
  <si>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</si>
  <si>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</si>
  <si>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</si>
  <si>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</si>
  <si>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</si>
  <si>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</si>
  <si>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</si>
  <si>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</si>
  <si>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</si>
  <si>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</si>
  <si>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</si>
  <si>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</si>
  <si>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</si>
  <si>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</si>
  <si>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</si>
  <si>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</si>
  <si>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</si>
  <si>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</si>
  <si>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</si>
  <si>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</si>
  <si>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</si>
  <si>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</si>
  <si>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</si>
  <si>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</si>
  <si>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</si>
  <si>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</si>
  <si>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</si>
  <si>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</si>
  <si>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</si>
  <si>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</si>
  <si>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</si>
  <si>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</si>
  <si>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</si>
  <si>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</si>
  <si>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</si>
  <si>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</si>
  <si>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</si>
  <si>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</si>
  <si>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</si>
  <si>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</si>
  <si>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</si>
  <si>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</si>
  <si>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</si>
  <si>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</si>
  <si>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</si>
  <si>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</si>
  <si>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</si>
  <si>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</si>
  <si>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</si>
  <si>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</si>
  <si>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</si>
  <si>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</si>
  <si>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</si>
  <si>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</si>
  <si>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</si>
  <si>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</si>
  <si>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</si>
  <si>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</si>
  <si>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</si>
  <si>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</si>
  <si>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</si>
  <si>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</si>
  <si>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</si>
  <si>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</si>
  <si>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</si>
  <si>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</si>
  <si>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</si>
  <si>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</si>
  <si>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</si>
  <si>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</si>
  <si>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</si>
  <si>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</si>
  <si>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</si>
  <si>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</si>
  <si>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</si>
  <si>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</si>
  <si>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</si>
  <si>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</si>
  <si>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</si>
  <si>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</si>
  <si>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</si>
  <si>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</si>
  <si>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</si>
  <si>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</si>
  <si>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</si>
  <si>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</si>
  <si>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</si>
  <si>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</si>
  <si>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</si>
  <si>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</si>
  <si>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</si>
  <si>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</si>
  <si>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</si>
  <si>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</si>
  <si>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</si>
  <si>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</si>
  <si>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</si>
  <si>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</si>
  <si>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</si>
  <si>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</si>
  <si>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</si>
  <si>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</si>
  <si>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</si>
  <si>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</si>
  <si>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</si>
  <si>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</si>
  <si>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</si>
  <si>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</si>
  <si>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</si>
  <si>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</si>
  <si>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</si>
  <si>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</si>
  <si>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</si>
  <si>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</si>
  <si>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</si>
  <si>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</si>
  <si>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</si>
  <si>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</si>
  <si>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</si>
  <si>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</si>
  <si>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</si>
  <si>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</si>
  <si>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</si>
  <si>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</si>
  <si>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</si>
  <si>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</si>
  <si>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</si>
  <si>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</si>
  <si>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</si>
  <si>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</si>
  <si>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</si>
  <si>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</si>
  <si>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</si>
  <si>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</si>
  <si>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</si>
  <si>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</si>
  <si>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</si>
  <si>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</si>
  <si>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</si>
  <si>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</si>
  <si>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</si>
  <si>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</si>
  <si>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</si>
  <si>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</si>
  <si>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</si>
  <si>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</si>
  <si>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</si>
  <si>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</si>
  <si>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</si>
  <si>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</si>
  <si>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</si>
  <si>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</si>
  <si>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</si>
  <si>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</si>
  <si>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</si>
  <si>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</si>
  <si>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</si>
  <si>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</si>
  <si>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</si>
  <si>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</si>
  <si>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</si>
  <si>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</si>
  <si>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</si>
  <si>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</si>
  <si>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</si>
  <si>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</si>
  <si>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</si>
  <si>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</si>
  <si>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</si>
  <si>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</si>
  <si>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</si>
  <si>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</si>
  <si>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</si>
  <si>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</si>
  <si>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</si>
  <si>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</si>
  <si>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</si>
  <si>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</si>
  <si>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</si>
  <si>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</si>
  <si>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</si>
  <si>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</si>
  <si>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</si>
  <si>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</si>
  <si>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</si>
  <si>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</si>
  <si>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</si>
  <si>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</si>
  <si>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</si>
  <si>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</si>
  <si>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</si>
  <si>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</si>
  <si>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</si>
  <si>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</si>
  <si>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</si>
  <si>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</si>
  <si>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</si>
  <si>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</si>
  <si>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</si>
  <si>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</si>
  <si>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</si>
  <si>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</si>
  <si>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</si>
  <si>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</si>
  <si>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</si>
  <si>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</si>
  <si>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</si>
  <si>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</si>
  <si>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</si>
  <si>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</si>
  <si>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</si>
  <si>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</si>
  <si>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</si>
  <si>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</si>
  <si>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</si>
  <si>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</si>
  <si>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</si>
  <si>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</si>
  <si>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</si>
  <si>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</si>
  <si>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</si>
  <si>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</si>
  <si>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</si>
  <si>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</si>
  <si>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</si>
  <si>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</si>
  <si>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</si>
  <si>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</si>
  <si>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</si>
  <si>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</si>
  <si>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</si>
  <si>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</si>
  <si>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</si>
  <si>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</si>
  <si>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</si>
  <si>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</si>
  <si>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</si>
  <si>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</si>
  <si>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</si>
  <si>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</si>
  <si>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</si>
  <si>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</si>
  <si>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</si>
  <si>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</si>
  <si>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</si>
  <si>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</si>
  <si>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</si>
  <si>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</si>
  <si>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</si>
  <si>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</si>
  <si>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</si>
  <si>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</si>
  <si>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</si>
  <si>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</si>
  <si>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</si>
  <si>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</si>
  <si>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</si>
  <si>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</si>
  <si>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</si>
  <si>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</si>
  <si>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</si>
  <si>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</si>
  <si>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</si>
  <si>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</si>
  <si>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</si>
  <si>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</si>
  <si>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</si>
  <si>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</si>
  <si>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</si>
  <si>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</si>
  <si>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</si>
  <si>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</si>
  <si>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</si>
  <si>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</si>
  <si>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</si>
  <si>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</si>
  <si>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</si>
  <si>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</si>
  <si>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</si>
  <si>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</si>
  <si>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</si>
  <si>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</si>
  <si>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</si>
  <si>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</si>
  <si>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</si>
  <si>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</si>
  <si>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</si>
  <si>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</si>
  <si>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</si>
  <si>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</si>
  <si>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</si>
  <si>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</si>
  <si>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</si>
  <si>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</si>
  <si>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</si>
  <si>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</si>
  <si>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</si>
  <si>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</si>
  <si>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</si>
  <si>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</si>
  <si>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</si>
  <si>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</si>
  <si>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</si>
  <si>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</si>
  <si>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</si>
  <si>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</si>
  <si>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</si>
  <si>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</si>
  <si>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</si>
  <si>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</si>
  <si>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</si>
  <si>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</si>
  <si>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</si>
  <si>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</si>
  <si>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</si>
  <si>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</si>
  <si>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</si>
  <si>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</si>
  <si>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</si>
  <si>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</si>
  <si>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</si>
  <si>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</si>
  <si>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</si>
  <si>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</si>
  <si>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</si>
  <si>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</si>
  <si>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</si>
  <si>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</si>
  <si>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</si>
  <si>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</si>
  <si>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</si>
  <si>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</si>
  <si>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</si>
  <si>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</si>
  <si>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</si>
  <si>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</si>
  <si>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</si>
  <si>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</si>
  <si>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</si>
  <si>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</si>
  <si>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</si>
  <si>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</si>
  <si>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</si>
  <si>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</si>
  <si>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</si>
  <si>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</si>
  <si>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</si>
  <si>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</si>
  <si>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</si>
  <si>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</si>
  <si>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</si>
  <si>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</si>
  <si>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</si>
  <si>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</si>
  <si>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</si>
  <si>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</si>
  <si>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</si>
  <si>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</si>
  <si>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</si>
  <si>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</si>
  <si>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</si>
  <si>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</si>
  <si>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</si>
  <si>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</si>
  <si>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</si>
  <si>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</si>
  <si>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</si>
  <si>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</si>
  <si>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</si>
  <si>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</si>
  <si>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</si>
  <si>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</si>
  <si>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</si>
  <si>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</si>
  <si>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</si>
  <si>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</si>
  <si>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</si>
  <si>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</si>
  <si>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</si>
  <si>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</si>
  <si>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</si>
  <si>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</si>
  <si>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</si>
  <si>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</si>
  <si>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</si>
  <si>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</si>
  <si>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</si>
  <si>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</si>
  <si>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</si>
  <si>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</si>
  <si>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</si>
  <si>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</si>
  <si>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</si>
  <si>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</si>
  <si>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</si>
  <si>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</si>
  <si>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</si>
  <si>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</si>
  <si>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</si>
  <si>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</si>
  <si>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</si>
  <si>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</si>
  <si>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</si>
  <si>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</si>
  <si>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</si>
  <si>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</si>
  <si>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</si>
  <si>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</si>
  <si>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</si>
  <si>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</si>
  <si>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</si>
  <si>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</si>
  <si>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</si>
  <si>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</si>
  <si>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</si>
  <si>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</si>
  <si>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</si>
  <si>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</si>
  <si>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</si>
  <si>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</si>
  <si>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</si>
  <si>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</si>
  <si>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</si>
  <si>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</si>
  <si>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</si>
  <si>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</si>
  <si>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</si>
  <si>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</si>
  <si>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</si>
  <si>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</si>
  <si>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</si>
  <si>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</si>
  <si>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</si>
  <si>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</si>
  <si>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</si>
  <si>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</si>
  <si>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</si>
  <si>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</si>
  <si>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</si>
  <si>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</si>
  <si>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</si>
  <si>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</si>
  <si>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</si>
  <si>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</si>
  <si>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</si>
  <si>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</si>
  <si>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</si>
  <si>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</si>
  <si>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</si>
  <si>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</si>
  <si>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</si>
  <si>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</si>
  <si>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</si>
  <si>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</si>
  <si>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</si>
  <si>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</si>
  <si>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</si>
  <si>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</si>
  <si>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</si>
  <si>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</si>
  <si>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</si>
  <si>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</si>
  <si>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</si>
  <si>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</si>
  <si>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</si>
  <si>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</si>
  <si>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</si>
  <si>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</si>
  <si>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</si>
  <si>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</si>
  <si>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</si>
  <si>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</si>
  <si>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</si>
  <si>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</si>
  <si>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</si>
  <si>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</si>
  <si>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</si>
  <si>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</si>
  <si>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</si>
  <si>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</si>
  <si>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</si>
  <si>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</si>
  <si>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</si>
  <si>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</si>
  <si>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</si>
  <si>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</si>
  <si>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</si>
  <si>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</si>
  <si>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</si>
  <si>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</si>
  <si>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</si>
  <si>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</si>
  <si>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</si>
  <si>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</si>
  <si>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</si>
  <si>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</si>
  <si>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</si>
  <si>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</si>
  <si>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</si>
  <si>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</si>
  <si>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</si>
  <si>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</si>
  <si>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</si>
  <si>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</si>
  <si>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</si>
  <si>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</si>
  <si>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</si>
  <si>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</si>
  <si>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</si>
  <si>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</si>
  <si>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</si>
  <si>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</si>
  <si>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</si>
  <si>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</si>
  <si>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</si>
  <si>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</si>
  <si>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</si>
  <si>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</si>
  <si>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</si>
  <si>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</si>
  <si>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</si>
  <si>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</si>
  <si>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</si>
  <si>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</si>
  <si>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</si>
  <si>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</si>
  <si>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</si>
  <si>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</si>
  <si>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</si>
  <si>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</si>
  <si>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</si>
  <si>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</si>
  <si>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</si>
  <si>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</si>
  <si>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</si>
  <si>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</si>
  <si>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</si>
  <si>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</si>
  <si>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</si>
  <si>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</si>
  <si>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</si>
  <si>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</si>
  <si>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</si>
  <si>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</si>
  <si>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</si>
  <si>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</si>
  <si>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</si>
  <si>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</si>
  <si>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</si>
  <si>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</si>
  <si>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</si>
  <si>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</si>
  <si>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</si>
  <si>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</si>
  <si>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</si>
  <si>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</si>
  <si>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</si>
  <si>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</si>
  <si>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</si>
  <si>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</si>
  <si>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</si>
  <si>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</si>
  <si>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</si>
  <si>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</si>
  <si>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</si>
  <si>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</si>
  <si>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</si>
  <si>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</si>
  <si>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</si>
  <si>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</si>
  <si>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</si>
  <si>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</si>
  <si>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</si>
  <si>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</si>
  <si>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</si>
  <si>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</si>
  <si>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</si>
  <si>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</si>
  <si>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</si>
  <si>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</si>
  <si>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</si>
  <si>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</si>
  <si>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</si>
  <si>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</si>
  <si>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</si>
  <si>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</si>
  <si>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</si>
  <si>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</si>
  <si>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</si>
  <si>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</si>
  <si>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</si>
  <si>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</si>
  <si>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</si>
  <si>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</si>
  <si>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</si>
  <si>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</si>
  <si>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</si>
  <si>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</si>
  <si>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</si>
  <si>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</si>
  <si>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</si>
  <si>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</si>
  <si>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</si>
  <si>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</si>
  <si>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</si>
  <si>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</si>
  <si>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</si>
  <si>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</si>
  <si>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</si>
  <si>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</si>
  <si>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</si>
  <si>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</si>
  <si>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</si>
  <si>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</si>
  <si>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</si>
  <si>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</si>
  <si>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</si>
  <si>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</si>
  <si>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</si>
  <si>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</si>
  <si>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</si>
  <si>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</si>
  <si>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</si>
  <si>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</si>
  <si>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</si>
  <si>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</si>
  <si>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</si>
  <si>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</si>
  <si>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</si>
  <si>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</si>
  <si>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</si>
  <si>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</si>
  <si>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</si>
  <si>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</si>
  <si>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</si>
  <si>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</si>
  <si>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</si>
  <si>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</si>
  <si>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</si>
  <si>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</si>
  <si>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</si>
  <si>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</si>
  <si>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</si>
  <si>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</si>
  <si>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</si>
  <si>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</si>
  <si>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</si>
  <si>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</si>
  <si>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</si>
  <si>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</si>
  <si>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</si>
  <si>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</si>
  <si>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</si>
  <si>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</si>
  <si>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</si>
  <si>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</si>
  <si>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</si>
  <si>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</si>
  <si>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</si>
  <si>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</si>
  <si>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</si>
  <si>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</si>
  <si>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</si>
  <si>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</si>
  <si>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</si>
  <si>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</si>
  <si>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</si>
  <si>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</si>
  <si>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</si>
  <si>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</si>
  <si>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</si>
  <si>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</si>
  <si>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</si>
  <si>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</si>
  <si>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</si>
  <si>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</si>
  <si>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</si>
  <si>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</si>
  <si>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</si>
  <si>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</si>
  <si>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</si>
  <si>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</si>
  <si>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</si>
  <si>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</si>
  <si>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</si>
  <si>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</si>
  <si>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</si>
  <si>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</si>
  <si>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</si>
  <si>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</si>
  <si>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</si>
  <si>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</si>
  <si>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</si>
  <si>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</si>
  <si>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</si>
  <si>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</si>
  <si>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</si>
  <si>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</si>
  <si>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</si>
  <si>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</si>
  <si>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</si>
  <si>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</si>
  <si>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</si>
  <si>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</si>
  <si>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</si>
  <si>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</si>
  <si>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</si>
  <si>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</si>
  <si>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</si>
  <si>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</si>
  <si>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</si>
  <si>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</si>
  <si>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</si>
  <si>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</si>
  <si>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</si>
  <si>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</si>
  <si>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</si>
  <si>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</si>
  <si>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</si>
  <si>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</si>
  <si>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</si>
  <si>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</si>
  <si>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</si>
  <si>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</si>
  <si>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</si>
  <si>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</si>
  <si>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</si>
  <si>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</si>
  <si>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</si>
  <si>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</si>
  <si>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</si>
  <si>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</si>
  <si>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</si>
  <si>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</si>
  <si>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</si>
  <si>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</si>
  <si>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</si>
  <si>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</si>
  <si>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</si>
  <si>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</si>
  <si>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</si>
  <si>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</si>
  <si>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</si>
  <si>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</si>
  <si>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</si>
  <si>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</si>
  <si>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</si>
  <si>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</si>
  <si>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</si>
  <si>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</si>
  <si>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</si>
  <si>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</si>
  <si>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</si>
  <si>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</si>
  <si>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</si>
  <si>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</si>
  <si>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</si>
  <si>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</si>
  <si>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</si>
  <si>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</si>
  <si>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</si>
  <si>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</si>
  <si>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</si>
  <si>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</si>
  <si>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</si>
  <si>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</si>
  <si>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</si>
  <si>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</si>
  <si>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</si>
  <si>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</si>
  <si>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</si>
  <si>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</si>
  <si>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</si>
  <si>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</si>
  <si>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</si>
  <si>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</si>
  <si>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</si>
  <si>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</si>
  <si>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</si>
  <si>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</si>
  <si>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</si>
  <si>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</si>
  <si>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</si>
  <si>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</si>
  <si>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</si>
  <si>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</si>
  <si>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</si>
  <si>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</si>
  <si>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</si>
  <si>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</si>
  <si>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</si>
  <si>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</si>
  <si>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</si>
  <si>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</si>
  <si>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</si>
  <si>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</si>
  <si>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</si>
  <si>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</si>
  <si>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</si>
  <si>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</si>
  <si>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</si>
  <si>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</si>
  <si>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</si>
  <si>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</si>
  <si>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</si>
  <si>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</si>
  <si>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</si>
  <si>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</si>
  <si>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</si>
  <si>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</si>
  <si>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</si>
  <si>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</si>
  <si>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</si>
  <si>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</si>
  <si>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</si>
  <si>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</si>
  <si>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</si>
  <si>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</si>
  <si>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</si>
  <si>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</si>
  <si>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</si>
  <si>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</si>
  <si>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</si>
  <si>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</si>
  <si>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</si>
  <si>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</si>
  <si>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</si>
  <si>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</si>
  <si>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</si>
  <si>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</si>
  <si>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</si>
  <si>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</si>
  <si>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</si>
  <si>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</si>
  <si>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</si>
  <si>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</si>
  <si>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</si>
  <si>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</si>
  <si>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</si>
  <si>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</si>
  <si>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</si>
  <si>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</si>
  <si>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</si>
  <si>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</si>
  <si>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</si>
  <si>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</si>
  <si>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</si>
  <si>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</si>
  <si>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</si>
  <si>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</si>
  <si>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</si>
  <si>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</si>
  <si>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</si>
  <si>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</si>
  <si>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</si>
  <si>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</si>
  <si>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</si>
  <si>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</si>
  <si>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</si>
  <si>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</si>
  <si>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</si>
  <si>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</si>
  <si>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</si>
  <si>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</si>
  <si>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</si>
  <si>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</si>
  <si>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</si>
  <si>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</si>
  <si>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</si>
  <si>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</si>
  <si>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</si>
  <si>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</si>
  <si>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</si>
  <si>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</si>
  <si>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</si>
  <si>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</si>
  <si>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</si>
  <si>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</si>
  <si>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</si>
  <si>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</si>
  <si>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</si>
  <si>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</si>
  <si>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</si>
  <si>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</si>
  <si>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</si>
  <si>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</si>
  <si>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</si>
  <si>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</si>
  <si>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</si>
  <si>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</si>
  <si>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</si>
  <si>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</si>
  <si>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</si>
  <si>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</si>
  <si>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</si>
  <si>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</si>
  <si>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</si>
  <si>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</si>
  <si>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</si>
  <si>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</si>
  <si>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</si>
  <si>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</si>
  <si>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</si>
  <si>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</si>
  <si>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</si>
  <si>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</si>
  <si>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</si>
  <si>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</si>
  <si>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</si>
  <si>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</si>
  <si>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</si>
  <si>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</si>
  <si>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</si>
  <si>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</si>
  <si>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</si>
  <si>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</si>
  <si>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</si>
  <si>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</si>
  <si>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</si>
  <si>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</si>
  <si>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</si>
  <si>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</si>
  <si>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</si>
  <si>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</si>
  <si>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</si>
  <si>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</si>
  <si>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</si>
  <si>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</si>
  <si>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</si>
  <si>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</si>
  <si>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</si>
  <si>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</si>
  <si>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</si>
  <si>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</si>
  <si>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</si>
  <si>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</si>
  <si>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</si>
  <si>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</si>
  <si>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</si>
  <si>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</si>
  <si>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</si>
  <si>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</si>
  <si>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</si>
  <si>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</si>
  <si>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</si>
  <si>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</si>
  <si>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</si>
  <si>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</si>
  <si>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</si>
  <si>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</si>
  <si>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</si>
  <si>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</si>
  <si>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</si>
  <si>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</si>
  <si>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</si>
  <si>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</si>
  <si>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</si>
  <si>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</si>
  <si>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</si>
  <si>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</si>
  <si>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</si>
  <si>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</si>
  <si>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</si>
  <si>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</si>
  <si>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</si>
  <si>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</si>
  <si>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</si>
  <si>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</si>
  <si>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</si>
  <si>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</si>
  <si>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</si>
  <si>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</si>
  <si>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</si>
  <si>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</si>
  <si>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</si>
  <si>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</si>
  <si>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</si>
  <si>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</si>
  <si>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</si>
  <si>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</si>
  <si>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</si>
  <si>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</si>
  <si>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</si>
  <si>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</si>
  <si>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</si>
  <si>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</si>
  <si>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</si>
  <si>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</si>
  <si>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</si>
  <si>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</si>
  <si>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</si>
  <si>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</si>
  <si>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</si>
  <si>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</si>
  <si>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</si>
  <si>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</si>
  <si>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</si>
  <si>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</si>
  <si>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</si>
  <si>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</si>
  <si>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</si>
  <si>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</si>
  <si>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</si>
  <si>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</si>
  <si>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</si>
  <si>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</si>
  <si>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</si>
  <si>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</si>
  <si>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</si>
  <si>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</si>
  <si>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</si>
  <si>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</si>
  <si>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</si>
  <si>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</si>
  <si>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</si>
  <si>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</si>
  <si>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</si>
  <si>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</si>
  <si>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</si>
  <si>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</si>
  <si>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</si>
  <si>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</si>
  <si>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</si>
  <si>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</si>
  <si>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</si>
  <si>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</si>
  <si>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</si>
  <si>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</si>
  <si>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</si>
  <si>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</si>
  <si>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</si>
  <si>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</si>
  <si>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</si>
  <si>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</si>
  <si>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</si>
  <si>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</si>
  <si>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</si>
  <si>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</si>
  <si>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</si>
  <si>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</si>
  <si>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</si>
  <si>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</si>
  <si>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</si>
  <si>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</si>
  <si>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</si>
  <si>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</si>
  <si>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</si>
  <si>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</si>
  <si>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</si>
  <si>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</si>
  <si>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</si>
  <si>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</si>
  <si>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</si>
  <si>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</si>
  <si>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</si>
  <si>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</si>
  <si>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</si>
  <si>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</si>
  <si>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</si>
  <si>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</si>
  <si>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</si>
  <si>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</si>
  <si>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</si>
  <si>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</si>
  <si>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</si>
  <si>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</si>
  <si>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</si>
  <si>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</si>
  <si>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</si>
  <si>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</si>
  <si>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</si>
  <si>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</si>
  <si>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</si>
  <si>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</si>
  <si>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</si>
  <si>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</si>
  <si>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</si>
  <si>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</si>
  <si>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</si>
  <si>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</si>
  <si>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</si>
  <si>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</si>
  <si>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</si>
  <si>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</si>
  <si>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</si>
  <si>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</si>
  <si>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</si>
  <si>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</si>
  <si>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</si>
  <si>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</si>
  <si>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</si>
  <si>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</si>
  <si>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</si>
  <si>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</si>
  <si>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</si>
  <si>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</si>
  <si>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</si>
  <si>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</si>
  <si>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</si>
  <si>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</si>
  <si>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</si>
  <si>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</si>
  <si>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</si>
  <si>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</si>
  <si>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</si>
  <si>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</si>
  <si>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</si>
  <si>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</si>
  <si>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</si>
  <si>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</si>
  <si>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</si>
  <si>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</si>
  <si>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</si>
  <si>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</si>
  <si>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</si>
  <si>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</si>
  <si>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</si>
  <si>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</si>
  <si>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</si>
  <si>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</si>
  <si>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</si>
  <si>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</si>
  <si>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</si>
  <si>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</si>
  <si>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</si>
  <si>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</si>
  <si>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</si>
  <si>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</si>
  <si>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</si>
  <si>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</si>
  <si>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</si>
  <si>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</si>
  <si>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</si>
  <si>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</si>
  <si>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</si>
  <si>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</si>
  <si>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</si>
  <si>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</si>
  <si>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</si>
  <si>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</si>
  <si>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</si>
  <si>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</si>
  <si>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</si>
  <si>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</si>
  <si>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</si>
  <si>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</si>
  <si>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</si>
  <si>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</si>
  <si>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</si>
  <si>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</si>
  <si>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</si>
  <si>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</si>
  <si>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</si>
  <si>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</si>
  <si>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</si>
  <si>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</si>
  <si>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</si>
  <si>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</si>
  <si>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</si>
  <si>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</si>
  <si>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</si>
  <si>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</si>
  <si>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</si>
  <si>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</si>
  <si>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</si>
  <si>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</si>
  <si>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</si>
  <si>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</si>
  <si>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</si>
  <si>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</si>
  <si>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</si>
  <si>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</si>
  <si>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</si>
  <si>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</si>
  <si>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</si>
  <si>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</si>
  <si>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</si>
  <si>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</si>
  <si>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</si>
  <si>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</si>
  <si>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</si>
  <si>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</si>
  <si>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</si>
  <si>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</si>
  <si>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</si>
  <si>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</si>
  <si>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</si>
  <si>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</si>
  <si>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</si>
  <si>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</si>
  <si>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</si>
  <si>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</si>
  <si>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</si>
  <si>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</si>
  <si>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</si>
  <si>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</si>
  <si>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</si>
  <si>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</si>
  <si>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</si>
  <si>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</si>
  <si>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</si>
  <si>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</si>
  <si>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</si>
  <si>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</si>
  <si>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</si>
  <si>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</si>
  <si>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</si>
  <si>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</si>
  <si>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</si>
  <si>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</si>
  <si>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</si>
  <si>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</si>
  <si>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</si>
  <si>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</si>
  <si>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</si>
  <si>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</si>
  <si>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</si>
  <si>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</si>
  <si>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</si>
  <si>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</si>
  <si>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</si>
  <si>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</si>
  <si>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</si>
  <si>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</si>
  <si>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</si>
  <si>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</si>
  <si>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</si>
  <si>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</si>
  <si>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</si>
  <si>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</si>
  <si>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</si>
  <si>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</si>
  <si>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</si>
  <si>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</si>
  <si>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</si>
  <si>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</si>
  <si>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</si>
  <si>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</si>
  <si>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</si>
  <si>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</si>
  <si>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</si>
  <si>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</si>
  <si>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</si>
  <si>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</si>
  <si>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</si>
  <si>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</si>
  <si>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</si>
  <si>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</si>
  <si>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</si>
  <si>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</si>
  <si>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</si>
  <si>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</si>
  <si>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</si>
  <si>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</si>
  <si>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</si>
  <si>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</si>
  <si>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</si>
  <si>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</si>
  <si>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</si>
  <si>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</si>
  <si>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</si>
  <si>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</si>
  <si>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</si>
  <si>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</si>
  <si>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</si>
  <si>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</si>
  <si>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</si>
  <si>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</si>
  <si>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</si>
  <si>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</si>
  <si>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</si>
  <si>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</si>
  <si>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</si>
  <si>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</si>
  <si>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</si>
  <si>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</si>
  <si>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</si>
  <si>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</si>
  <si>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</si>
  <si>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</si>
  <si>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</si>
  <si>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</si>
  <si>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</si>
  <si>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</si>
  <si>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</si>
  <si>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</si>
  <si>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</si>
  <si>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</si>
  <si>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</si>
  <si>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</si>
  <si>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</si>
  <si>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</si>
  <si>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</si>
  <si>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</si>
  <si>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</si>
  <si>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</si>
  <si>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</si>
  <si>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</si>
  <si>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</si>
  <si>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</si>
  <si>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</si>
  <si>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</si>
  <si>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</si>
  <si>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</si>
  <si>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</si>
  <si>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</si>
  <si>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</si>
  <si>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</si>
  <si>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</si>
  <si>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</si>
  <si>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</si>
  <si>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</si>
  <si>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</si>
  <si>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</si>
  <si>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</si>
  <si>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</si>
  <si>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</si>
  <si>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</si>
  <si>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</si>
  <si>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</si>
  <si>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</si>
  <si>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</si>
  <si>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</si>
  <si>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</si>
  <si>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</si>
  <si>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</si>
  <si>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</si>
  <si>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</si>
  <si>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</si>
  <si>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</si>
  <si>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</si>
  <si>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</si>
  <si>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</si>
  <si>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</si>
  <si>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</si>
  <si>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</si>
  <si>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</si>
  <si>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</si>
  <si>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</si>
  <si>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</si>
  <si>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</si>
  <si>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</si>
  <si>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</si>
  <si>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</si>
  <si>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</si>
  <si>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</si>
  <si>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</si>
  <si>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</si>
  <si>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</si>
  <si>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</si>
  <si>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</si>
  <si>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</si>
  <si>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</si>
  <si>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</si>
  <si>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</si>
  <si>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</si>
  <si>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</si>
  <si>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</si>
  <si>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</si>
  <si>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</si>
  <si>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</si>
  <si>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</si>
  <si>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</si>
  <si>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</si>
  <si>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</si>
  <si>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</si>
  <si>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</si>
  <si>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</si>
  <si>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</si>
  <si>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</si>
  <si>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</si>
  <si>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</si>
  <si>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</si>
  <si>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</si>
  <si>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</si>
  <si>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</si>
  <si>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</si>
  <si>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</si>
  <si>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</si>
  <si>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</si>
  <si>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</si>
  <si>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</si>
  <si>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</si>
  <si>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</si>
  <si>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</si>
  <si>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</si>
  <si>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</si>
  <si>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</si>
  <si>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</si>
  <si>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</si>
  <si>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</si>
  <si>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</si>
  <si>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</si>
  <si>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</si>
  <si>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</si>
  <si>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</si>
  <si>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</si>
  <si>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</si>
  <si>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</si>
  <si>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</si>
  <si>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</si>
  <si>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</si>
  <si>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</si>
  <si>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</si>
  <si>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</si>
  <si>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</si>
  <si>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</si>
  <si>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</si>
  <si>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</si>
  <si>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</si>
  <si>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</si>
  <si>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</si>
  <si>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</si>
  <si>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</si>
  <si>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</si>
  <si>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</si>
  <si>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</si>
  <si>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</si>
  <si>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</si>
  <si>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</si>
  <si>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</si>
  <si>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</si>
  <si>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</si>
  <si>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</si>
  <si>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</si>
  <si>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</si>
  <si>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</si>
  <si>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</si>
  <si>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</si>
  <si>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</si>
  <si>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</si>
  <si>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</si>
  <si>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</si>
  <si>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</si>
  <si>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</si>
  <si>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</si>
  <si>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</si>
  <si>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</si>
  <si>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</si>
  <si>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</si>
  <si>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</si>
  <si>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</si>
  <si>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</si>
  <si>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</si>
  <si>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</si>
  <si>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</si>
  <si>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</si>
  <si>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</si>
  <si>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</si>
  <si>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</si>
  <si>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</si>
  <si>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</si>
  <si>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</si>
  <si>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</si>
  <si>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</si>
  <si>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</si>
  <si>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</si>
  <si>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</si>
  <si>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</si>
  <si>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</si>
  <si>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</si>
  <si>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</si>
  <si>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</si>
  <si>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</si>
  <si>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</si>
  <si>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</si>
  <si>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</si>
  <si>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</si>
  <si>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</si>
  <si>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</si>
  <si>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</si>
  <si>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</si>
  <si>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</si>
  <si>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</si>
  <si>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</si>
  <si>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</si>
  <si>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</si>
  <si>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</si>
  <si>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</si>
  <si>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</si>
  <si>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</si>
  <si>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</si>
  <si>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</si>
  <si>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</si>
  <si>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</si>
  <si>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</si>
  <si>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</si>
  <si>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</si>
  <si>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</si>
  <si>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</si>
  <si>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</si>
  <si>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</si>
  <si>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</si>
  <si>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</si>
  <si>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</si>
  <si>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</si>
  <si>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</si>
  <si>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</si>
  <si>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</si>
  <si>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</si>
  <si>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</si>
  <si>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</si>
  <si>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</si>
  <si>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</si>
  <si>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</si>
  <si>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</si>
  <si>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</si>
  <si>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</si>
  <si>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</si>
  <si>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</si>
  <si>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</si>
  <si>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</si>
  <si>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</si>
  <si>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</si>
  <si>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</si>
  <si>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</si>
  <si>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</si>
  <si>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</si>
  <si>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</si>
  <si>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</si>
  <si>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</si>
  <si>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</si>
  <si>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</si>
  <si>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</si>
  <si>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</si>
  <si>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</si>
  <si>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</si>
  <si>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</si>
  <si>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</si>
  <si>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</si>
  <si>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</si>
  <si>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</si>
  <si>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</si>
  <si>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</si>
  <si>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</si>
  <si>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</si>
  <si>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</si>
  <si>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</si>
  <si>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</si>
  <si>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</si>
  <si>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</si>
  <si>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</si>
  <si>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</si>
  <si>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</si>
  <si>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</si>
  <si>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</si>
  <si>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</si>
  <si>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</si>
  <si>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</si>
  <si>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</si>
  <si>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</si>
  <si>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</si>
  <si>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</si>
  <si>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</si>
  <si>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</si>
  <si>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</si>
  <si>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</si>
  <si>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</si>
  <si>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</si>
  <si>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</si>
  <si>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</si>
  <si>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</si>
  <si>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</si>
  <si>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</si>
  <si>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</si>
  <si>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</si>
  <si>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</si>
  <si>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</si>
  <si>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</si>
  <si>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</si>
  <si>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</si>
  <si>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</si>
  <si>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</si>
  <si>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</si>
  <si>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</si>
  <si>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</si>
  <si>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</si>
  <si>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</si>
  <si>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</si>
  <si>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</si>
  <si>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</si>
  <si>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</si>
  <si>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</si>
  <si>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</si>
  <si>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</si>
  <si>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</si>
  <si>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</si>
  <si>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</si>
  <si>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</si>
  <si>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</si>
  <si>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</si>
  <si>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</si>
  <si>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</si>
  <si>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</si>
  <si>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</si>
  <si>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</si>
  <si>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</si>
  <si>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</si>
  <si>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</si>
  <si>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</si>
  <si>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</si>
  <si>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</si>
  <si>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</si>
  <si>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</si>
  <si>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</si>
  <si>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</si>
  <si>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</si>
  <si>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</si>
  <si>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</si>
  <si>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</si>
  <si>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</si>
  <si>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</si>
  <si>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</si>
  <si>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</si>
  <si>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</si>
  <si>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</si>
  <si>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</si>
  <si>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</si>
  <si>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</si>
  <si>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</si>
  <si>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</si>
  <si>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</si>
  <si>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</si>
  <si>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</si>
  <si>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</si>
  <si>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</si>
  <si>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</si>
  <si>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</si>
  <si>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</si>
  <si>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</si>
  <si>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</si>
  <si>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</si>
  <si>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</si>
  <si>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</si>
  <si>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</si>
  <si>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</si>
  <si>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</si>
  <si>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</si>
  <si>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</si>
  <si>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</si>
  <si>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</si>
  <si>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</si>
  <si>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</si>
  <si>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</si>
  <si>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</si>
  <si>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</si>
  <si>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</si>
  <si>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</si>
  <si>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</si>
  <si>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</si>
  <si>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</si>
  <si>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</si>
  <si>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</si>
  <si>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</si>
  <si>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</si>
  <si>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</si>
  <si>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</si>
  <si>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</si>
  <si>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</si>
  <si>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</si>
  <si>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</si>
  <si>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</si>
  <si>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</si>
  <si>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</si>
  <si>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</si>
  <si>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</si>
  <si>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</si>
  <si>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</si>
  <si>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</si>
  <si>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</si>
  <si>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</si>
  <si>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</si>
  <si>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</si>
  <si>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</si>
  <si>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</si>
  <si>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</si>
  <si>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</si>
  <si>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</si>
  <si>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</si>
  <si>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</si>
  <si>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</si>
  <si>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</si>
  <si>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</si>
  <si>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</si>
  <si>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</si>
  <si>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</si>
  <si>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</si>
  <si>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</si>
  <si>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</si>
  <si>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</si>
  <si>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</si>
  <si>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</si>
  <si>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</si>
  <si>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</si>
  <si>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</si>
  <si>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</si>
  <si>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</si>
  <si>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</si>
  <si>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</si>
  <si>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</si>
  <si>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</si>
  <si>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</si>
  <si>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</si>
  <si>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</si>
  <si>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</si>
  <si>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</si>
  <si>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</si>
  <si>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</si>
  <si>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</si>
  <si>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</si>
  <si>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</si>
  <si>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</si>
  <si>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</si>
  <si>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</si>
  <si>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</si>
  <si>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</si>
  <si>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</si>
  <si>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</si>
  <si>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</si>
  <si>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</si>
  <si>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</si>
  <si>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</si>
  <si>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</si>
  <si>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</si>
  <si>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</si>
  <si>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</si>
  <si>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</si>
  <si>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</si>
  <si>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</si>
  <si>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</si>
  <si>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</si>
  <si>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</si>
  <si>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</si>
  <si>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</si>
  <si>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</si>
  <si>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</si>
  <si>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</si>
  <si>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</si>
  <si>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</si>
  <si>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</si>
  <si>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</si>
  <si>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</si>
  <si>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</si>
  <si>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</si>
  <si>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</si>
  <si>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</si>
  <si>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</si>
  <si>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</si>
  <si>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</si>
  <si>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</si>
  <si>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</si>
  <si>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</si>
  <si>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</si>
  <si>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</si>
  <si>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</si>
  <si>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</si>
  <si>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</si>
  <si>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</si>
  <si>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</si>
  <si>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</si>
  <si>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</si>
  <si>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</si>
  <si>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</si>
  <si>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</si>
  <si>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</si>
  <si>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</si>
  <si>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</si>
  <si>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</si>
  <si>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</si>
  <si>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</si>
  <si>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</si>
  <si>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</si>
  <si>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</si>
  <si>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</si>
  <si>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</si>
  <si>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</si>
  <si>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</si>
  <si>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</si>
  <si>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</si>
  <si>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</si>
  <si>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</si>
  <si>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</si>
  <si>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</si>
  <si>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</si>
  <si>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</si>
  <si>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</si>
  <si>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</si>
  <si>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</si>
  <si>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</si>
  <si>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</si>
  <si>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</si>
  <si>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</si>
  <si>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</si>
  <si>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</si>
  <si>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</si>
  <si>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</si>
  <si>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</si>
  <si>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</si>
  <si>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</si>
  <si>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</si>
  <si>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</si>
  <si>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</si>
  <si>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</si>
  <si>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</si>
  <si>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</si>
  <si>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</si>
  <si>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</si>
  <si>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</si>
  <si>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</si>
  <si>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</si>
  <si>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</si>
  <si>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</si>
  <si>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</si>
  <si>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</si>
  <si>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</si>
  <si>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</si>
  <si>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</si>
  <si>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</si>
  <si>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</si>
  <si>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</si>
  <si>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</si>
  <si>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</si>
  <si>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</si>
  <si>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</si>
  <si>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</si>
  <si>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</si>
  <si>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</si>
  <si>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</si>
  <si>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</si>
  <si>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</si>
  <si>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</si>
  <si>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</si>
  <si>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</si>
  <si>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</si>
  <si>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</si>
  <si>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</si>
  <si>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</si>
  <si>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</si>
  <si>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</si>
  <si>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</si>
  <si>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</si>
  <si>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</si>
  <si>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</si>
  <si>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</si>
  <si>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</si>
  <si>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</si>
  <si>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</si>
  <si>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</si>
  <si>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</si>
  <si>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</si>
  <si>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</si>
  <si>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</si>
  <si>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</si>
  <si>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</si>
  <si>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</si>
  <si>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</si>
  <si>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</si>
  <si>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</si>
  <si>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</si>
  <si>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</si>
  <si>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</si>
  <si>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</si>
  <si>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</si>
  <si>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</si>
  <si>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</si>
  <si>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</si>
  <si>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</si>
  <si>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</si>
  <si>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</si>
  <si>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</si>
  <si>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</si>
  <si>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</si>
  <si>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</si>
  <si>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</si>
  <si>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</si>
  <si>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</si>
  <si>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</si>
  <si>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</si>
  <si>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</si>
  <si>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</si>
  <si>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</si>
  <si>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</si>
  <si>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</si>
  <si>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</si>
  <si>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</si>
  <si>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</si>
  <si>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</si>
  <si>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</si>
  <si>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</si>
  <si>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</si>
  <si>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</si>
  <si>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</si>
  <si>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</si>
  <si>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</si>
  <si>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</si>
  <si>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</si>
  <si>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</si>
  <si>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</si>
  <si>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</si>
  <si>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</si>
  <si>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</si>
  <si>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</si>
  <si>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</si>
  <si>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</si>
  <si>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</si>
  <si>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</si>
  <si>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</si>
  <si>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</si>
  <si>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</si>
  <si>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</si>
  <si>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</si>
  <si>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</si>
  <si>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</si>
  <si>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</si>
  <si>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</si>
  <si>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</si>
  <si>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</si>
  <si>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</si>
  <si>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</si>
  <si>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</si>
  <si>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</si>
  <si>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</si>
  <si>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</si>
  <si>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</si>
  <si>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</si>
  <si>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</si>
  <si>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</si>
  <si>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</si>
  <si>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</si>
  <si>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</si>
  <si>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</si>
  <si>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</si>
  <si>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</si>
  <si>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</si>
  <si>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</si>
  <si>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</si>
  <si>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</si>
  <si>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</si>
  <si>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</si>
  <si>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</si>
  <si>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</si>
  <si>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</si>
  <si>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</si>
  <si>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</si>
  <si>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</si>
  <si>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</si>
  <si>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</si>
  <si>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</si>
  <si>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</si>
  <si>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</si>
  <si>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</si>
  <si>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</si>
  <si>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</si>
  <si>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</si>
  <si>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</si>
  <si>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</si>
  <si>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</si>
  <si>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</si>
  <si>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</si>
  <si>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</si>
  <si>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</si>
  <si>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</si>
  <si>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</si>
  <si>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</si>
  <si>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</si>
  <si>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</si>
  <si>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</si>
  <si>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</si>
  <si>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</si>
  <si>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</si>
  <si>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</si>
  <si>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</si>
  <si>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</si>
  <si>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</si>
  <si>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</si>
  <si>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</si>
  <si>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</si>
  <si>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</si>
  <si>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</si>
  <si>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</si>
  <si>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</si>
  <si>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</si>
  <si>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</si>
  <si>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</si>
  <si>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</si>
  <si>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</si>
  <si>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</si>
  <si>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</si>
  <si>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</si>
  <si>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</si>
  <si>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</si>
  <si>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</si>
  <si>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</si>
  <si>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</si>
  <si>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</si>
  <si>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</si>
  <si>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</si>
  <si>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</si>
  <si>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</si>
  <si>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</si>
  <si>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</si>
  <si>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</si>
  <si>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</si>
  <si>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</si>
  <si>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</si>
  <si>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</si>
  <si>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</si>
  <si>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</si>
  <si>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</si>
  <si>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</si>
  <si>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</si>
  <si>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</si>
  <si>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</si>
  <si>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</si>
  <si>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</si>
  <si>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</si>
  <si>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</si>
  <si>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</si>
  <si>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</si>
  <si>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</si>
  <si>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</si>
  <si>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</si>
  <si>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</si>
  <si>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</si>
  <si>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</si>
  <si>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</si>
  <si>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</si>
  <si>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</si>
  <si>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</si>
  <si>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</si>
  <si>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</si>
  <si>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</si>
  <si>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</si>
  <si>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</si>
  <si>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</si>
  <si>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</si>
  <si>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</si>
  <si>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</si>
  <si>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</si>
  <si>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</si>
  <si>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</si>
  <si>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</si>
  <si>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</si>
  <si>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</si>
  <si>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</si>
  <si>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</si>
  <si>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</si>
  <si>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</si>
  <si>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</si>
  <si>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</si>
  <si>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</si>
  <si>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</si>
  <si>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</si>
  <si>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</si>
  <si>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</si>
  <si>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</si>
  <si>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</si>
  <si>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</si>
  <si>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</si>
  <si>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</si>
  <si>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</si>
  <si>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</si>
  <si>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</si>
  <si>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</si>
  <si>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</si>
  <si>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</si>
  <si>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</si>
  <si>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</si>
  <si>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</si>
  <si>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</si>
  <si>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</si>
  <si>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</si>
  <si>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</si>
  <si>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</si>
  <si>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</si>
  <si>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</si>
  <si>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</si>
  <si>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</si>
  <si>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</si>
  <si>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</si>
  <si>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</si>
  <si>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</si>
  <si>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</si>
  <si>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</si>
  <si>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</si>
  <si>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</si>
  <si>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</si>
  <si>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</si>
  <si>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</si>
  <si>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</si>
  <si>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</si>
  <si>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</si>
  <si>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</si>
  <si>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</si>
  <si>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</si>
  <si>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</si>
  <si>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</si>
  <si>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</si>
  <si>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</si>
  <si>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</si>
  <si>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</si>
  <si>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</si>
  <si>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</si>
  <si>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</si>
  <si>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</si>
  <si>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</si>
  <si>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</si>
  <si>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</si>
  <si>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</si>
  <si>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</si>
  <si>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</si>
  <si>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</si>
  <si>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</si>
  <si>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</si>
  <si>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</si>
  <si>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</si>
  <si>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</si>
  <si>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</si>
  <si>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</si>
  <si>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</si>
  <si>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</si>
  <si>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</si>
  <si>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</si>
  <si>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</si>
  <si>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</si>
  <si>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</si>
  <si>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</si>
  <si>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</si>
  <si>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</si>
  <si>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</si>
  <si>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</si>
  <si>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</si>
  <si>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</si>
  <si>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</si>
  <si>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</si>
  <si>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</si>
  <si>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</si>
  <si>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</si>
  <si>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</si>
  <si>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</si>
  <si>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</si>
  <si>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</si>
  <si>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</si>
  <si>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</si>
  <si>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</si>
  <si>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</si>
  <si>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</si>
  <si>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</si>
  <si>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</si>
  <si>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</si>
  <si>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</si>
  <si>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</si>
  <si>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</si>
  <si>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</si>
  <si>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</si>
  <si>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</si>
  <si>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</si>
  <si>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</si>
  <si>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</si>
  <si>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</si>
  <si>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</si>
  <si>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</si>
  <si>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</si>
  <si>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</si>
  <si>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</si>
  <si>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</si>
  <si>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</si>
  <si>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</si>
  <si>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</si>
  <si>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</si>
  <si>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</si>
  <si>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</si>
  <si>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</si>
  <si>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</si>
  <si>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</si>
  <si>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</si>
  <si>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</si>
  <si>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</si>
  <si>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</si>
  <si>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</si>
  <si>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</si>
  <si>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</si>
  <si>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</si>
  <si>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</si>
  <si>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</si>
  <si>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</si>
  <si>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</si>
  <si>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</si>
  <si>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</si>
  <si>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</si>
  <si>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</si>
  <si>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</si>
  <si>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</si>
  <si>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</si>
  <si>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</si>
  <si>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</si>
  <si>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</si>
  <si>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</si>
  <si>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</si>
  <si>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</si>
  <si>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</si>
  <si>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</si>
  <si>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</si>
  <si>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</si>
  <si>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</si>
  <si>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</si>
  <si>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</si>
  <si>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</si>
  <si>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</si>
  <si>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</si>
  <si>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</si>
  <si>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</si>
  <si>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</si>
  <si>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</si>
  <si>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</si>
  <si>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</si>
  <si>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</si>
  <si>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</si>
  <si>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</si>
  <si>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</si>
  <si>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</si>
  <si>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</si>
  <si>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</si>
  <si>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</si>
  <si>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</si>
  <si>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</si>
  <si>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</si>
  <si>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</si>
  <si>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</si>
  <si>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</si>
  <si>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</si>
  <si>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</si>
  <si>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</si>
  <si>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</si>
  <si>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</si>
  <si>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</si>
  <si>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</si>
  <si>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</si>
  <si>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</si>
  <si>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</si>
  <si>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</si>
  <si>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</si>
  <si>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</si>
  <si>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</si>
  <si>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</si>
  <si>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</si>
  <si>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</si>
  <si>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</si>
  <si>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</si>
  <si>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</si>
  <si>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</si>
  <si>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</si>
  <si>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</si>
  <si>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</si>
  <si>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</si>
  <si>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</si>
  <si>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</si>
  <si>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</si>
  <si>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</si>
  <si>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</si>
  <si>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</si>
  <si>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</si>
  <si>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</si>
  <si>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</si>
  <si>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</si>
  <si>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</si>
  <si>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</si>
  <si>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</si>
  <si>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</si>
  <si>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</si>
  <si>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</si>
  <si>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</si>
  <si>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</si>
  <si>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</si>
  <si>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</si>
  <si>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</si>
  <si>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</si>
  <si>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</si>
  <si>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</si>
  <si>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</si>
  <si>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</si>
  <si>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</si>
  <si>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</si>
  <si>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</si>
  <si>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</si>
  <si>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</si>
  <si>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</si>
  <si>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</si>
  <si>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</si>
  <si>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</si>
  <si>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</si>
  <si>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</si>
  <si>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</si>
  <si>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</si>
  <si>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</si>
  <si>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</si>
  <si>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</si>
  <si>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</si>
  <si>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</si>
  <si>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</si>
  <si>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</si>
  <si>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</si>
  <si>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</si>
  <si>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</si>
  <si>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</si>
  <si>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</si>
  <si>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</si>
  <si>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</si>
  <si>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</si>
  <si>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</si>
  <si>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</si>
  <si>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</si>
  <si>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</si>
  <si>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</si>
  <si>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</si>
  <si>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</si>
  <si>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</si>
  <si>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</si>
  <si>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</si>
  <si>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</si>
  <si>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</si>
  <si>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</si>
  <si>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</si>
  <si>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</si>
  <si>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</si>
  <si>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</si>
  <si>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</si>
  <si>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</si>
  <si>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</si>
  <si>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</si>
  <si>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</si>
  <si>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</si>
  <si>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</si>
  <si>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</si>
  <si>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</si>
  <si>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</si>
  <si>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</si>
  <si>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</si>
  <si>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</si>
  <si>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</si>
  <si>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</si>
  <si>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</si>
  <si>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</si>
  <si>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</si>
  <si>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</si>
  <si>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</si>
  <si>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</si>
  <si>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</si>
  <si>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</si>
  <si>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</si>
  <si>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</si>
  <si>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</si>
  <si>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</si>
  <si>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</si>
  <si>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</si>
  <si>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</si>
  <si>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</si>
  <si>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</si>
  <si>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</si>
  <si>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</si>
  <si>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</si>
  <si>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</si>
  <si>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</si>
  <si>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</si>
  <si>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</si>
  <si>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</si>
  <si>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</si>
  <si>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</si>
  <si>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</si>
  <si>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</si>
  <si>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</si>
  <si>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</si>
  <si>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</si>
  <si>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</si>
  <si>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</si>
  <si>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</si>
  <si>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</si>
  <si>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</si>
  <si>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</si>
  <si>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</si>
  <si>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</si>
  <si>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</si>
  <si>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</si>
  <si>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</si>
  <si>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</si>
  <si>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</si>
  <si>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</si>
  <si>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</si>
  <si>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</si>
  <si>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</si>
  <si>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</si>
  <si>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</si>
  <si>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</si>
  <si>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</si>
  <si>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</si>
  <si>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</si>
  <si>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</si>
  <si>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</si>
  <si>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</si>
  <si>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</si>
  <si>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</si>
  <si>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</si>
  <si>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</si>
  <si>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</si>
  <si>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</si>
  <si>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</si>
  <si>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</si>
  <si>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</si>
  <si>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</si>
  <si>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</si>
  <si>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</si>
  <si>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</si>
  <si>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</si>
  <si>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</si>
  <si>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</si>
  <si>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</si>
  <si>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</si>
  <si>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</si>
  <si>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</si>
  <si>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</si>
  <si>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</si>
  <si>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</si>
  <si>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</si>
  <si>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</si>
  <si>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</si>
  <si>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</si>
  <si>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</si>
  <si>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</si>
  <si>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</si>
  <si>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</si>
  <si>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</si>
  <si>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</si>
  <si>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</si>
  <si>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</si>
  <si>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</si>
  <si>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</si>
  <si>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</si>
  <si>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</si>
  <si>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</si>
  <si>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</si>
  <si>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</si>
  <si>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</si>
  <si>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</si>
  <si>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</si>
  <si>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</si>
  <si>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</si>
  <si>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</si>
  <si>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</si>
  <si>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</si>
  <si>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</si>
  <si>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</si>
  <si>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</si>
  <si>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</si>
  <si>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</si>
  <si>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</si>
  <si>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</si>
  <si>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</si>
  <si>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</si>
  <si>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</si>
  <si>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</si>
  <si>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</si>
  <si>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</si>
  <si>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</si>
  <si>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</si>
  <si>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</si>
  <si>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</si>
  <si>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</si>
  <si>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</si>
  <si>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</si>
  <si>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</si>
  <si>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</si>
  <si>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</si>
  <si>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</si>
  <si>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</si>
  <si>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</si>
  <si>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</si>
  <si>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</si>
  <si>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</si>
  <si>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</si>
  <si>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</si>
  <si>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</si>
  <si>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</si>
  <si>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</si>
  <si>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</si>
  <si>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</si>
  <si>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</si>
  <si>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</si>
  <si>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</si>
  <si>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</si>
  <si>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</si>
  <si>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</si>
  <si>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</si>
  <si>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</si>
  <si>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</si>
  <si>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</si>
  <si>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</si>
  <si>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</si>
  <si>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</si>
  <si>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</si>
  <si>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</si>
  <si>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</si>
  <si>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</si>
  <si>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</si>
  <si>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</si>
  <si>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</si>
  <si>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</si>
  <si>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</si>
  <si>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</si>
  <si>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</si>
  <si>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</si>
  <si>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</si>
  <si>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</si>
  <si>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</si>
  <si>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</si>
  <si>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</si>
  <si>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</si>
  <si>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</si>
  <si>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</si>
  <si>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</si>
  <si>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</si>
  <si>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</si>
  <si>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</si>
  <si>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</si>
  <si>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</si>
  <si>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</si>
  <si>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</si>
  <si>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</si>
  <si>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</si>
  <si>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</si>
  <si>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</si>
  <si>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</si>
  <si>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</si>
  <si>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</si>
  <si>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</si>
  <si>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</si>
  <si>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</si>
  <si>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</si>
  <si>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</si>
  <si>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</si>
  <si>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</si>
  <si>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</si>
  <si>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</si>
  <si>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</si>
  <si>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</si>
  <si>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</si>
  <si>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</si>
  <si>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</si>
  <si>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</si>
  <si>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</si>
  <si>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</si>
  <si>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</si>
  <si>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</si>
  <si>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</si>
  <si>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</si>
  <si>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</si>
  <si>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</si>
  <si>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</si>
  <si>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</si>
  <si>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</si>
  <si>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</si>
  <si>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</si>
  <si>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</si>
  <si>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</si>
  <si>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</si>
  <si>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</si>
  <si>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</si>
  <si>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</si>
  <si>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</si>
  <si>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</si>
  <si>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</si>
  <si>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</si>
  <si>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</si>
  <si>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</si>
  <si>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</si>
  <si>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</si>
  <si>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</si>
  <si>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</si>
  <si>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</si>
  <si>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</si>
  <si>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</si>
  <si>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</si>
  <si>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</si>
  <si>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</si>
  <si>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</si>
  <si>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</si>
  <si>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</si>
  <si>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</si>
  <si>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</si>
  <si>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</si>
  <si>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</si>
  <si>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</si>
  <si>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</si>
  <si>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</si>
  <si>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</si>
  <si>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</si>
  <si>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</si>
  <si>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</si>
  <si>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</si>
  <si>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</si>
  <si>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</si>
  <si>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</si>
  <si>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</si>
  <si>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</si>
  <si>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</si>
  <si>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</si>
  <si>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</si>
  <si>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</si>
  <si>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</si>
  <si>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</si>
  <si>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</si>
  <si>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</si>
  <si>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</si>
  <si>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</si>
  <si>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</si>
  <si>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</si>
  <si>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</si>
  <si>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</si>
  <si>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</si>
  <si>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</si>
  <si>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</si>
  <si>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</si>
  <si>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</si>
  <si>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</si>
  <si>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</si>
  <si>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</si>
  <si>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</si>
  <si>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</si>
  <si>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</si>
  <si>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</si>
  <si>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</si>
  <si>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</si>
  <si>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</si>
  <si>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</si>
  <si>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</si>
  <si>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</si>
  <si>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</si>
  <si>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</si>
  <si>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</si>
  <si>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</si>
  <si>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</si>
  <si>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</si>
  <si>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</si>
  <si>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</si>
  <si>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</si>
  <si>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</si>
  <si>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</si>
  <si>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</si>
  <si>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</si>
  <si>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</si>
  <si>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</si>
  <si>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</si>
  <si>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</si>
  <si>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</si>
  <si>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</si>
  <si>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</si>
  <si>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</si>
  <si>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</si>
  <si>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</si>
  <si>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</si>
  <si>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</si>
  <si>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</si>
  <si>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</si>
  <si>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</si>
  <si>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</si>
  <si>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</si>
  <si>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</si>
  <si>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</si>
  <si>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</si>
  <si>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</si>
  <si>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</si>
  <si>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</si>
  <si>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</si>
  <si>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</si>
  <si>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</si>
  <si>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</si>
  <si>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</si>
  <si>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</si>
  <si>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</si>
  <si>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</si>
  <si>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</si>
  <si>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</si>
  <si>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</si>
  <si>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</si>
  <si>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</si>
  <si>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</si>
  <si>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</si>
  <si>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</si>
  <si>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</si>
  <si>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</si>
  <si>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</si>
  <si>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</si>
  <si>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</si>
  <si>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</si>
  <si>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</si>
  <si>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</si>
  <si>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</si>
  <si>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</si>
  <si>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</si>
  <si>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</si>
  <si>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</si>
  <si>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</si>
  <si>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</si>
  <si>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</si>
  <si>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</si>
  <si>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</si>
  <si>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</si>
  <si>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</si>
  <si>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</si>
  <si>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</si>
  <si>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</si>
  <si>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</si>
  <si>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</si>
  <si>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</si>
  <si>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</si>
  <si>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</si>
  <si>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</si>
  <si>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</si>
  <si>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</si>
  <si>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</si>
  <si>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</si>
  <si>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</si>
  <si>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</si>
  <si>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</si>
  <si>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</si>
  <si>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</si>
  <si>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</si>
  <si>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</si>
  <si>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</si>
  <si>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</si>
  <si>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</si>
  <si>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</si>
  <si>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</si>
  <si>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</si>
  <si>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</si>
  <si>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</si>
  <si>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</si>
  <si>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</si>
  <si>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</si>
  <si>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</si>
  <si>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</si>
  <si>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</si>
  <si>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</si>
  <si>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</si>
  <si>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</si>
  <si>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</si>
  <si>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</si>
  <si>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</si>
  <si>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</si>
  <si>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</si>
  <si>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</si>
  <si>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</si>
  <si>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</si>
  <si>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</si>
  <si>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</si>
  <si>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</si>
  <si>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</si>
  <si>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</si>
  <si>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</si>
  <si>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</si>
  <si>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</si>
  <si>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</si>
  <si>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</si>
  <si>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</si>
  <si>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</si>
  <si>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</si>
  <si>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</si>
  <si>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</si>
  <si>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</si>
  <si>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</si>
  <si>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</si>
  <si>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</si>
  <si>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</si>
  <si>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</si>
  <si>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</si>
  <si>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</si>
  <si>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</si>
  <si>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</si>
  <si>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</si>
  <si>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</si>
  <si>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</si>
  <si>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</si>
  <si>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</si>
  <si>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</si>
  <si>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</si>
  <si>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</si>
  <si>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</si>
  <si>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</si>
  <si>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</si>
  <si>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</si>
  <si>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</si>
  <si>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</si>
  <si>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</si>
  <si>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</si>
  <si>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</si>
  <si>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</si>
  <si>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</si>
  <si>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</si>
  <si>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</si>
  <si>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</si>
  <si>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</si>
  <si>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</si>
  <si>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</si>
  <si>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</si>
  <si>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</si>
  <si>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</si>
  <si>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</si>
  <si>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</si>
  <si>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</si>
  <si>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</si>
  <si>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</si>
  <si>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</si>
  <si>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</si>
  <si>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</si>
  <si>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</si>
  <si>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</si>
  <si>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</si>
  <si>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</si>
  <si>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</si>
  <si>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</si>
  <si>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</si>
  <si>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</si>
  <si>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</si>
  <si>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</si>
  <si>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</si>
  <si>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</si>
  <si>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</si>
  <si>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</si>
  <si>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</si>
  <si>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</si>
  <si>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</si>
  <si>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</si>
  <si>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</si>
  <si>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</si>
  <si>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</si>
  <si>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</si>
  <si>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</si>
  <si>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</si>
  <si>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</si>
  <si>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</si>
  <si>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</si>
  <si>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</si>
  <si>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</si>
  <si>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</si>
  <si>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</si>
  <si>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</si>
  <si>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</si>
  <si>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</si>
  <si>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</si>
  <si>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</si>
  <si>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</si>
  <si>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</si>
  <si>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</si>
  <si>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</si>
  <si>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</si>
  <si>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</si>
  <si>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</si>
  <si>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</si>
  <si>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</si>
  <si>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</si>
  <si>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</si>
  <si>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</si>
  <si>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</si>
  <si>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</si>
  <si>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</si>
  <si>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</si>
  <si>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</si>
  <si>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</si>
  <si>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</si>
  <si>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</si>
  <si>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</si>
  <si>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</si>
  <si>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</si>
  <si>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</si>
  <si>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</si>
  <si>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</si>
  <si>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</si>
  <si>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</si>
  <si>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</si>
  <si>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</si>
  <si>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</si>
  <si>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</si>
  <si>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</si>
  <si>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</si>
  <si>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</si>
  <si>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</si>
  <si>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</si>
  <si>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</si>
  <si>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</si>
  <si>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</si>
  <si>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</si>
  <si>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</si>
  <si>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</si>
  <si>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</si>
  <si>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</si>
  <si>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</si>
  <si>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</si>
  <si>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</si>
  <si>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</si>
  <si>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</si>
  <si>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</si>
  <si>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</si>
  <si>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</si>
  <si>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</si>
  <si>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</si>
  <si>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</si>
  <si>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</si>
  <si>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</si>
  <si>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</si>
  <si>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</si>
  <si>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</si>
  <si>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</si>
  <si>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</si>
  <si>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</si>
  <si>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</si>
  <si>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</si>
  <si>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</si>
  <si>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</si>
  <si>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</si>
  <si>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</si>
  <si>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</si>
  <si>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</si>
  <si>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</si>
  <si>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</si>
  <si>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</si>
  <si>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</si>
  <si>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</si>
  <si>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</si>
  <si>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</si>
  <si>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</si>
  <si>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</si>
  <si>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</si>
  <si>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</si>
  <si>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</si>
  <si>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</si>
  <si>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</si>
  <si>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</si>
  <si>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</si>
  <si>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</si>
  <si>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</si>
  <si>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</si>
  <si>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</si>
  <si>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</si>
  <si>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</si>
  <si>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</si>
  <si>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</si>
  <si>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</si>
  <si>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</si>
  <si>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</si>
  <si>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</si>
  <si>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</si>
  <si>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</si>
  <si>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</si>
  <si>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</si>
  <si>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</si>
  <si>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</si>
  <si>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</si>
  <si>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</si>
  <si>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</si>
  <si>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</si>
  <si>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</si>
  <si>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</si>
  <si>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</si>
  <si>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</si>
  <si>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</si>
  <si>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</si>
  <si>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</si>
  <si>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</si>
  <si>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</si>
  <si>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</si>
  <si>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</si>
  <si>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</si>
  <si>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</si>
  <si>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</si>
  <si>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</si>
  <si>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</si>
  <si>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</si>
  <si>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</si>
  <si>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</si>
  <si>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</si>
  <si>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</si>
  <si>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</si>
  <si>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</si>
  <si>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</si>
  <si>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</si>
  <si>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</si>
  <si>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</si>
  <si>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</si>
  <si>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</si>
  <si>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</si>
  <si>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</si>
  <si>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</si>
  <si>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</si>
  <si>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</si>
  <si>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</si>
  <si>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</si>
  <si>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</si>
  <si>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</si>
  <si>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</si>
  <si>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</si>
  <si>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</si>
  <si>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</si>
  <si>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</si>
  <si>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</si>
  <si>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</si>
  <si>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</si>
  <si>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</si>
  <si>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</si>
  <si>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</si>
  <si>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</si>
  <si>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</si>
  <si>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</si>
  <si>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</si>
  <si>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</si>
  <si>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</si>
  <si>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</si>
  <si>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</si>
  <si>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</si>
  <si>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</si>
  <si>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</si>
  <si>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</si>
  <si>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</si>
  <si>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</si>
  <si>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</si>
  <si>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</si>
  <si>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</si>
  <si>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</si>
  <si>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</si>
  <si>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</si>
  <si>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</si>
  <si>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</si>
  <si>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</si>
  <si>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</si>
  <si>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</si>
  <si>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</si>
  <si>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</si>
  <si>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</si>
  <si>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</si>
  <si>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</si>
  <si>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</si>
  <si>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</si>
  <si>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</si>
  <si>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</si>
  <si>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</si>
  <si>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</si>
  <si>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</si>
  <si>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</si>
  <si>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</si>
  <si>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</si>
  <si>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</si>
  <si>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</si>
  <si>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</si>
  <si>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</si>
  <si>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</si>
  <si>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</si>
  <si>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</si>
  <si>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</si>
  <si>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</si>
  <si>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</si>
  <si>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</si>
  <si>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</si>
  <si>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</si>
  <si>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</si>
  <si>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</si>
  <si>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</si>
  <si>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</si>
  <si>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</si>
  <si>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</si>
  <si>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</si>
  <si>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</si>
  <si>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</si>
  <si>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</si>
  <si>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</si>
  <si>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</si>
  <si>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</si>
  <si>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</si>
  <si>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</si>
  <si>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</si>
  <si>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</si>
  <si>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</si>
  <si>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</si>
  <si>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</si>
  <si>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</si>
  <si>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</si>
  <si>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</si>
  <si>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</si>
  <si>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</si>
  <si>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</si>
  <si>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</si>
  <si>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</si>
  <si>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</si>
  <si>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</si>
  <si>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</si>
  <si>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</si>
  <si>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</si>
  <si>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</si>
  <si>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</si>
  <si>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</si>
  <si>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</si>
  <si>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</si>
  <si>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</si>
  <si>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</si>
  <si>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</si>
  <si>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</si>
  <si>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</si>
  <si>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</si>
  <si>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</si>
  <si>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</si>
  <si>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</si>
  <si>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</si>
  <si>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</si>
  <si>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</si>
  <si>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</si>
  <si>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</si>
  <si>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</si>
  <si>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</si>
  <si>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</si>
  <si>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</si>
  <si>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</si>
  <si>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</si>
  <si>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</si>
  <si>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</si>
  <si>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</si>
  <si>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</si>
  <si>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</si>
  <si>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</si>
  <si>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</si>
  <si>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</si>
  <si>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</si>
  <si>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</si>
  <si>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</si>
  <si>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</si>
  <si>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</si>
  <si>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</si>
  <si>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</si>
  <si>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</si>
  <si>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</si>
  <si>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</si>
  <si>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</si>
  <si>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</si>
  <si>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</si>
  <si>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</si>
  <si>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</si>
  <si>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</si>
  <si>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</si>
  <si>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</si>
  <si>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</si>
  <si>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</si>
  <si>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</si>
  <si>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</si>
  <si>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</si>
  <si>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</si>
  <si>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</si>
  <si>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</si>
  <si>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</si>
  <si>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</si>
  <si>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</si>
  <si>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</si>
  <si>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</si>
  <si>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</si>
  <si>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</si>
  <si>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</si>
  <si>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</si>
  <si>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</si>
  <si>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</si>
  <si>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</si>
  <si>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</si>
  <si>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</si>
  <si>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</si>
  <si>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</si>
  <si>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</si>
  <si>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</si>
  <si>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</si>
  <si>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</si>
  <si>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</si>
  <si>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</si>
  <si>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</si>
  <si>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</si>
  <si>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</si>
  <si>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</si>
  <si>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</si>
  <si>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</si>
  <si>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</si>
  <si>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</si>
  <si>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</si>
  <si>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</si>
  <si>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</si>
  <si>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</si>
  <si>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</si>
  <si>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</si>
  <si>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</si>
  <si>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</si>
  <si>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</si>
  <si>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</si>
  <si>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</si>
  <si>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</si>
  <si>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</si>
  <si>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</si>
  <si>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</si>
  <si>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</si>
  <si>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</si>
  <si>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</si>
  <si>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</si>
  <si>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</si>
  <si>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</si>
  <si>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</si>
  <si>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</si>
  <si>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</si>
  <si>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</si>
  <si>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</si>
  <si>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</si>
  <si>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</si>
  <si>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</si>
  <si>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</si>
  <si>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</si>
  <si>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</si>
  <si>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</si>
  <si>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</si>
  <si>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</si>
  <si>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</si>
  <si>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</si>
  <si>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</si>
  <si>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</si>
  <si>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</si>
  <si>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</si>
  <si>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</si>
  <si>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</si>
  <si>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</si>
  <si>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</si>
  <si>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</si>
  <si>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</si>
  <si>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</si>
  <si>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</si>
  <si>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</si>
  <si>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</si>
  <si>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</si>
  <si>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</si>
  <si>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</si>
  <si>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</si>
  <si>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</si>
  <si>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</si>
  <si>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</si>
  <si>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</si>
  <si>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</si>
  <si>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</si>
  <si>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</si>
  <si>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</si>
  <si>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</si>
  <si>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</si>
  <si>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</si>
  <si>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</si>
  <si>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</si>
  <si>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</si>
  <si>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</si>
  <si>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</si>
  <si>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</si>
  <si>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</si>
  <si>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</si>
  <si>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</si>
  <si>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</si>
  <si>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</si>
  <si>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</si>
  <si>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</si>
  <si>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</si>
  <si>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</si>
  <si>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</si>
  <si>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</si>
  <si>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</si>
  <si>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</si>
  <si>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</si>
  <si>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</si>
  <si>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</si>
  <si>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</si>
  <si>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</si>
  <si>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</si>
  <si>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</si>
  <si>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</si>
  <si>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</si>
  <si>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</si>
  <si>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</si>
  <si>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</si>
  <si>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</si>
  <si>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</si>
  <si>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</si>
  <si>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</si>
  <si>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</si>
  <si>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</si>
  <si>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</si>
  <si>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</si>
  <si>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</si>
  <si>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</si>
  <si>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</si>
  <si>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</si>
  <si>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</si>
  <si>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</si>
  <si>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</si>
  <si>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</si>
  <si>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</si>
  <si>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</si>
  <si>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</si>
  <si>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</si>
  <si>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</si>
  <si>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</si>
  <si>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</si>
  <si>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</si>
  <si>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</si>
  <si>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</si>
  <si>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</si>
  <si>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</si>
  <si>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</si>
  <si>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</si>
  <si>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</si>
  <si>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</si>
  <si>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</si>
  <si>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</si>
  <si>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</si>
  <si>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</si>
  <si>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</si>
  <si>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</si>
  <si>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</si>
  <si>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</si>
  <si>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</si>
  <si>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</si>
  <si>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</si>
  <si>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</si>
  <si>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</si>
  <si>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</si>
  <si>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</si>
  <si>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</si>
  <si>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</si>
  <si>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</si>
  <si>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</si>
  <si>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</si>
  <si>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</si>
  <si>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</si>
  <si>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</si>
  <si>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</si>
  <si>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</si>
  <si>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</si>
  <si>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</si>
  <si>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</si>
  <si>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</si>
  <si>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</si>
  <si>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</si>
  <si>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</si>
  <si>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</si>
  <si>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</si>
  <si>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</si>
  <si>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</si>
  <si>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</si>
  <si>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</si>
  <si>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</si>
  <si>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</si>
  <si>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</si>
  <si>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</si>
  <si>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</si>
  <si>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</si>
  <si>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</si>
  <si>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</si>
  <si>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</si>
  <si>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</si>
  <si>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</si>
  <si>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</si>
  <si>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</si>
  <si>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</si>
  <si>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</si>
  <si>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</si>
  <si>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</si>
  <si>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</si>
  <si>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</si>
  <si>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</si>
  <si>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</si>
  <si>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</si>
  <si>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</si>
  <si>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</si>
  <si>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</si>
  <si>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</si>
  <si>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</si>
  <si>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</si>
  <si>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</si>
  <si>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</si>
  <si>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</si>
  <si>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</si>
  <si>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</si>
  <si>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</si>
  <si>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</si>
  <si>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</si>
  <si>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</si>
  <si>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</si>
  <si>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</si>
  <si>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</si>
  <si>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</si>
  <si>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</si>
  <si>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</si>
  <si>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</si>
  <si>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</si>
  <si>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</si>
  <si>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</si>
  <si>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</si>
  <si>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</si>
  <si>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</si>
  <si>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</si>
  <si>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</si>
  <si>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</si>
  <si>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</si>
  <si>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</si>
  <si>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</si>
  <si>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</si>
  <si>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</si>
  <si>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</si>
  <si>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</si>
  <si>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</si>
  <si>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</si>
  <si>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</si>
  <si>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</si>
  <si>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</si>
  <si>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</si>
  <si>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</si>
  <si>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</si>
  <si>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</si>
  <si>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</si>
  <si>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</si>
  <si>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</si>
  <si>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</si>
  <si>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</si>
  <si>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</si>
  <si>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</si>
  <si>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</si>
  <si>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</si>
  <si>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</si>
  <si>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</si>
  <si>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</si>
  <si>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</si>
  <si>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</si>
  <si>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</si>
  <si>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</si>
  <si>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</si>
  <si>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</si>
  <si>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</si>
  <si>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</si>
  <si>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</si>
  <si>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</si>
  <si>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</si>
  <si>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</si>
  <si>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</si>
  <si>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</si>
  <si>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</si>
  <si>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</si>
  <si>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</si>
  <si>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</si>
  <si>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</si>
  <si>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</si>
  <si>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</si>
  <si>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</si>
  <si>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</si>
  <si>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</si>
  <si>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</si>
  <si>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</si>
  <si>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</si>
  <si>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</si>
  <si>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</si>
  <si>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</si>
  <si>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</si>
  <si>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</si>
  <si>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</si>
  <si>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</si>
  <si>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</si>
  <si>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</si>
  <si>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</si>
  <si>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</si>
  <si>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</si>
  <si>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</si>
  <si>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</si>
  <si>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</si>
  <si>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</si>
  <si>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</si>
  <si>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</si>
  <si>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</si>
  <si>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</si>
  <si>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</si>
  <si>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</si>
  <si>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</si>
  <si>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</si>
  <si>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</si>
  <si>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</si>
  <si>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</si>
  <si>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</si>
  <si>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</si>
  <si>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</si>
  <si>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</si>
  <si>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</si>
  <si>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</si>
  <si>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</si>
  <si>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</si>
  <si>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</si>
  <si>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</si>
  <si>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</si>
  <si>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</si>
  <si>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</si>
  <si>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</si>
  <si>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</si>
  <si>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</si>
  <si>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</si>
  <si>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</si>
  <si>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</si>
  <si>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</si>
  <si>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</si>
  <si>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</si>
  <si>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</si>
  <si>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</si>
  <si>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</si>
  <si>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</si>
  <si>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</si>
  <si>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</si>
  <si>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</si>
  <si>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</si>
  <si>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</si>
  <si>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</si>
  <si>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</si>
  <si>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</si>
  <si>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</si>
  <si>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</si>
  <si>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</si>
  <si>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</si>
  <si>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</si>
  <si>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</si>
  <si>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</si>
  <si>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</si>
  <si>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</si>
  <si>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</si>
  <si>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</si>
  <si>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</si>
  <si>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</si>
  <si>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</si>
  <si>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</si>
  <si>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</si>
  <si>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</si>
  <si>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</si>
  <si>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</si>
  <si>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</si>
  <si>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</si>
  <si>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</si>
  <si>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</si>
  <si>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</si>
  <si>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</si>
  <si>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</si>
  <si>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</si>
  <si>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</si>
  <si>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</si>
  <si>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</si>
  <si>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</si>
  <si>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</si>
  <si>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</si>
  <si>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</si>
  <si>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</si>
  <si>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</si>
  <si>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</si>
  <si>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</si>
  <si>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</si>
  <si>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</si>
  <si>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</si>
  <si>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</si>
  <si>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</si>
  <si>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</si>
  <si>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</si>
  <si>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</si>
  <si>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</si>
  <si>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</si>
  <si>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</si>
  <si>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</si>
  <si>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</si>
  <si>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</si>
  <si>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</si>
  <si>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</si>
  <si>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</si>
  <si>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</si>
  <si>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</si>
  <si>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</si>
  <si>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</si>
  <si>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</si>
  <si>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</si>
  <si>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</si>
  <si>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</si>
  <si>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</si>
  <si>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</si>
  <si>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</si>
  <si>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</si>
  <si>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</si>
  <si>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</si>
  <si>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</si>
  <si>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</si>
  <si>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</si>
  <si>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</si>
  <si>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</si>
  <si>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</si>
  <si>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</si>
  <si>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</si>
  <si>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</si>
  <si>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</si>
  <si>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</si>
  <si>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</si>
  <si>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</si>
  <si>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</si>
  <si>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</si>
  <si>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</si>
  <si>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</si>
  <si>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</si>
  <si>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</si>
  <si>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</si>
  <si>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</si>
  <si>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</si>
  <si>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</si>
  <si>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</si>
  <si>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</si>
  <si>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</si>
  <si>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</si>
  <si>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</si>
  <si>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</si>
  <si>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</si>
  <si>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</si>
  <si>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</si>
  <si>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</si>
  <si>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</si>
  <si>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</si>
  <si>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</si>
  <si>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</si>
  <si>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</si>
  <si>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</si>
  <si>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</si>
  <si>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</si>
  <si>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</si>
  <si>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</si>
  <si>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</si>
  <si>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</si>
  <si>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</si>
  <si>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</si>
  <si>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</si>
  <si>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</si>
  <si>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</si>
  <si>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</si>
  <si>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</si>
  <si>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</si>
  <si>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</si>
  <si>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</si>
  <si>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</si>
  <si>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</si>
  <si>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</si>
  <si>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</si>
  <si>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</si>
  <si>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</si>
  <si>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</si>
  <si>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</si>
  <si>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</si>
  <si>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</si>
  <si>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</si>
  <si>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</si>
  <si>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</si>
  <si>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</si>
  <si>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</si>
  <si>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</si>
  <si>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</si>
  <si>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</si>
  <si>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</si>
  <si>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</si>
  <si>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</si>
  <si>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</si>
  <si>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</si>
  <si>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</si>
  <si>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</si>
  <si>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</si>
  <si>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</si>
  <si>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</si>
  <si>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</si>
  <si>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</si>
  <si>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</si>
  <si>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</si>
  <si>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</si>
  <si>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</si>
  <si>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</si>
  <si>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</si>
  <si>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</si>
  <si>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</si>
  <si>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</si>
  <si>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</si>
  <si>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</si>
  <si>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</si>
  <si>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</si>
  <si>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</si>
  <si>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</si>
  <si>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</si>
  <si>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</si>
  <si>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</si>
  <si>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</si>
  <si>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</si>
  <si>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</si>
  <si>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</si>
  <si>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</si>
  <si>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</si>
  <si>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</si>
  <si>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</si>
  <si>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</si>
  <si>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</si>
  <si>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</si>
  <si>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</si>
  <si>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</si>
  <si>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</si>
  <si>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</si>
  <si>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</si>
  <si>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</si>
  <si>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</si>
  <si>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</si>
  <si>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</si>
  <si>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</si>
  <si>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</si>
  <si>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</si>
  <si>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</si>
  <si>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</si>
  <si>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</si>
  <si>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</si>
  <si>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</si>
  <si>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</si>
  <si>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</si>
  <si>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</si>
  <si>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</si>
  <si>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</si>
  <si>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</si>
  <si>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</si>
  <si>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</si>
  <si>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</si>
  <si>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</si>
  <si>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</si>
  <si>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</si>
  <si>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</si>
  <si>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</si>
  <si>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</si>
  <si>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</si>
  <si>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</si>
  <si>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</si>
  <si>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</si>
  <si>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</si>
  <si>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</si>
  <si>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</si>
  <si>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</si>
  <si>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</si>
  <si>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</si>
  <si>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</si>
  <si>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</si>
  <si>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</si>
  <si>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</si>
  <si>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</si>
  <si>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</si>
  <si>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</si>
  <si>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</si>
  <si>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</si>
  <si>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</si>
  <si>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</si>
  <si>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</si>
  <si>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</si>
  <si>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</si>
  <si>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</si>
  <si>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</si>
  <si>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</si>
  <si>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</si>
  <si>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</si>
  <si>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</si>
  <si>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</si>
  <si>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</si>
  <si>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</si>
  <si>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</si>
  <si>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</si>
  <si>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</si>
  <si>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</si>
  <si>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</si>
  <si>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</si>
  <si>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</si>
  <si>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</si>
  <si>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</si>
  <si>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</si>
  <si>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</si>
  <si>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</si>
  <si>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</si>
  <si>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</si>
  <si>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</si>
  <si>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</si>
  <si>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</si>
  <si>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</si>
  <si>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</si>
  <si>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</si>
  <si>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</si>
  <si>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</si>
  <si>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</si>
  <si>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</si>
  <si>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</si>
  <si>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</si>
  <si>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</si>
  <si>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</si>
  <si>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</si>
  <si>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</si>
  <si>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</si>
  <si>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</si>
  <si>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</si>
  <si>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</si>
  <si>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</si>
  <si>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</si>
  <si>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</si>
  <si>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</si>
  <si>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</si>
  <si>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</si>
  <si>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</si>
  <si>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</si>
  <si>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</si>
  <si>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</si>
  <si>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</si>
  <si>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</si>
  <si>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</si>
  <si>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</si>
  <si>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</si>
  <si>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</si>
  <si>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</si>
  <si>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</si>
  <si>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</si>
  <si>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</si>
  <si>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</si>
  <si>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</si>
  <si>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</si>
  <si>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</si>
  <si>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</si>
  <si>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</si>
  <si>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</si>
  <si>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</si>
  <si>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</si>
  <si>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</si>
  <si>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</si>
  <si>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</si>
  <si>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</si>
  <si>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</si>
  <si>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</si>
  <si>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</si>
  <si>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</si>
  <si>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</si>
  <si>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</si>
  <si>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</si>
  <si>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</si>
  <si>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</si>
  <si>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</si>
  <si>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</si>
  <si>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</si>
  <si>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</si>
  <si>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</si>
  <si>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</si>
  <si>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</si>
  <si>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</si>
  <si>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</si>
  <si>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</si>
  <si>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</si>
  <si>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</si>
  <si>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</si>
  <si>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</si>
  <si>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</si>
  <si>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</si>
  <si>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</si>
  <si>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</si>
  <si>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</si>
  <si>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</si>
  <si>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</si>
  <si>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</si>
  <si>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</si>
  <si>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</si>
  <si>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</si>
  <si>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</si>
  <si>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</si>
  <si>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</si>
  <si>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</si>
  <si>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</si>
  <si>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</si>
  <si>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</si>
  <si>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</si>
  <si>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</si>
  <si>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</si>
  <si>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</si>
  <si>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</si>
  <si>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</si>
  <si>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</si>
  <si>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</si>
  <si>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</si>
  <si>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</si>
  <si>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</si>
  <si>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</si>
  <si>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</si>
  <si>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</si>
  <si>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</si>
  <si>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</si>
  <si>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</si>
  <si>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</si>
  <si>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</si>
  <si>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</si>
  <si>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</si>
  <si>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</si>
  <si>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</si>
  <si>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</si>
  <si>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</si>
  <si>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</si>
  <si>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</si>
  <si>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</si>
  <si>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</si>
  <si>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</si>
  <si>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</si>
  <si>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</si>
  <si>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</si>
  <si>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</si>
  <si>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</si>
  <si>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</si>
  <si>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</si>
  <si>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</si>
  <si>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</si>
  <si>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</si>
  <si>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</si>
  <si>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</si>
  <si>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</si>
  <si>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</si>
  <si>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</si>
  <si>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</si>
  <si>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</si>
  <si>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</si>
  <si>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</si>
  <si>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</si>
  <si>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</si>
  <si>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</si>
  <si>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</si>
  <si>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</si>
  <si>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</si>
  <si>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</si>
  <si>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</si>
  <si>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</si>
  <si>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</si>
  <si>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</si>
  <si>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</si>
  <si>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</si>
  <si>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</si>
  <si>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</si>
  <si>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</si>
  <si>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</si>
  <si>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</si>
  <si>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</si>
  <si>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</si>
  <si>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</si>
  <si>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</si>
  <si>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</si>
  <si>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</si>
  <si>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</si>
  <si>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</si>
  <si>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</si>
  <si>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</si>
  <si>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</si>
  <si>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</si>
  <si>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</si>
  <si>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</si>
  <si>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</si>
  <si>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</si>
  <si>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</si>
  <si>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</si>
  <si>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</si>
  <si>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</si>
  <si>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</si>
  <si>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</si>
  <si>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</si>
  <si>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</si>
  <si>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</si>
  <si>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</si>
  <si>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</si>
  <si>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</si>
  <si>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</si>
  <si>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</si>
  <si>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</si>
  <si>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</si>
  <si>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</si>
  <si>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</si>
  <si>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</si>
  <si>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</si>
  <si>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</si>
  <si>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</si>
  <si>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</si>
  <si>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</si>
  <si>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</si>
  <si>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</si>
  <si>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</si>
  <si>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</si>
  <si>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</si>
  <si>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</si>
  <si>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</si>
  <si>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</si>
  <si>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</si>
  <si>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</si>
  <si>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</si>
  <si>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</si>
  <si>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</si>
  <si>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</si>
  <si>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</si>
  <si>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</si>
  <si>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</si>
  <si>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</si>
  <si>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</si>
  <si>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</si>
  <si>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</si>
  <si>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</si>
  <si>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</si>
  <si>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</si>
  <si>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</si>
  <si>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</si>
  <si>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</si>
  <si>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</si>
  <si>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</si>
  <si>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</si>
  <si>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</si>
  <si>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</si>
  <si>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</si>
  <si>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</si>
  <si>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</si>
  <si>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</si>
  <si>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</si>
  <si>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</si>
  <si>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</si>
  <si>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</si>
  <si>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</si>
  <si>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</si>
  <si>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</si>
  <si>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</si>
  <si>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</si>
  <si>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</si>
  <si>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</si>
  <si>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</si>
  <si>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</si>
  <si>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</si>
  <si>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</si>
  <si>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</si>
  <si>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</si>
  <si>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</si>
  <si>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</si>
  <si>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</si>
  <si>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</si>
  <si>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</si>
  <si>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</si>
  <si>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</si>
  <si>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</si>
  <si>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</si>
  <si>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</si>
  <si>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</si>
  <si>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</si>
  <si>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</si>
  <si>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</si>
  <si>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</si>
  <si>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</si>
  <si>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</si>
  <si>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</si>
  <si>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</si>
  <si>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</si>
  <si>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</si>
  <si>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</si>
  <si>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</si>
  <si>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</si>
  <si>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</si>
  <si>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</si>
  <si>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</si>
  <si>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</si>
  <si>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</si>
  <si>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</si>
  <si>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</si>
  <si>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</si>
  <si>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</si>
  <si>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</si>
  <si>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</si>
  <si>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</si>
  <si>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</si>
  <si>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</si>
  <si>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</si>
  <si>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</si>
  <si>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</si>
  <si>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</si>
  <si>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</si>
  <si>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</si>
  <si>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</si>
  <si>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</si>
  <si>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</si>
  <si>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</si>
  <si>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</si>
  <si>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</si>
  <si>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</si>
  <si>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</si>
  <si>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</si>
  <si>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</si>
  <si>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</si>
  <si>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</si>
  <si>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</si>
  <si>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</si>
  <si>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</si>
  <si>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</si>
  <si>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</si>
  <si>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</si>
  <si>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</si>
  <si>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</si>
  <si>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</si>
  <si>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</si>
  <si>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</si>
  <si>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</si>
  <si>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</si>
  <si>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</si>
  <si>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</si>
  <si>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</si>
  <si>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</si>
  <si>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</si>
  <si>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</si>
  <si>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</si>
  <si>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</si>
  <si>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</si>
  <si>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</si>
  <si>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</si>
  <si>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</si>
  <si>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</si>
  <si>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</si>
  <si>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</si>
  <si>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</si>
  <si>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</si>
  <si>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</si>
  <si>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</si>
  <si>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</si>
  <si>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</si>
  <si>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</si>
  <si>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</si>
  <si>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</si>
  <si>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</si>
  <si>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</si>
  <si>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</si>
  <si>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</si>
  <si>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</si>
  <si>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</si>
  <si>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</si>
  <si>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</si>
  <si>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</si>
  <si>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</si>
  <si>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</si>
  <si>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</si>
  <si>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</si>
  <si>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</si>
  <si>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</si>
  <si>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</si>
  <si>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</si>
  <si>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</si>
  <si>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</si>
  <si>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</si>
  <si>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</si>
  <si>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</si>
  <si>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</si>
  <si>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</si>
  <si>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</si>
  <si>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</si>
  <si>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</si>
  <si>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</si>
  <si>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</si>
  <si>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</si>
  <si>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</si>
  <si>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</si>
  <si>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</si>
  <si>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</si>
  <si>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</si>
  <si>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</si>
  <si>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</si>
  <si>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</si>
  <si>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</si>
  <si>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</si>
  <si>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</si>
  <si>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</si>
  <si>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</si>
  <si>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</si>
  <si>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</si>
  <si>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</si>
  <si>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</si>
  <si>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</si>
  <si>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</si>
  <si>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</si>
  <si>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</si>
  <si>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</si>
  <si>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</si>
  <si>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</si>
  <si>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</si>
  <si>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</si>
  <si>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</si>
  <si>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</si>
  <si>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</si>
  <si>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</si>
  <si>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</si>
  <si>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</si>
  <si>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</si>
  <si>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</si>
  <si>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</si>
  <si>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</si>
  <si>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</si>
  <si>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</si>
  <si>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</si>
  <si>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</si>
  <si>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</si>
  <si>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</si>
  <si>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</si>
  <si>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</si>
  <si>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</si>
  <si>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</si>
  <si>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</si>
  <si>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</si>
  <si>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</si>
  <si>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</si>
  <si>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</si>
  <si>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</si>
  <si>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</si>
  <si>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</si>
  <si>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</si>
  <si>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</si>
  <si>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</si>
  <si>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</si>
  <si>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</si>
  <si>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</si>
  <si>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</si>
  <si>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</si>
  <si>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</si>
  <si>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</si>
  <si>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</si>
  <si>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</si>
  <si>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</si>
  <si>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</si>
  <si>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</si>
  <si>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</si>
  <si>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</si>
  <si>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</si>
  <si>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</si>
  <si>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</si>
  <si>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</si>
  <si>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</si>
  <si>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</si>
  <si>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</si>
  <si>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</si>
  <si>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</si>
  <si>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</si>
  <si>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</si>
  <si>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</si>
  <si>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</si>
  <si>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</si>
  <si>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</si>
  <si>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</si>
  <si>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</si>
  <si>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</si>
  <si>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</si>
  <si>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</si>
  <si>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</si>
  <si>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</si>
  <si>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</si>
  <si>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</si>
  <si>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</si>
  <si>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</si>
  <si>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</si>
  <si>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</si>
  <si>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</si>
  <si>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</si>
  <si>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</si>
  <si>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</si>
  <si>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</si>
  <si>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</si>
  <si>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</si>
  <si>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</si>
  <si>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</si>
  <si>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</si>
  <si>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</si>
  <si>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</si>
  <si>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</si>
  <si>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</si>
  <si>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</si>
  <si>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</si>
  <si>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</si>
  <si>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</si>
  <si>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</si>
  <si>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</si>
  <si>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</si>
  <si>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</si>
  <si>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</si>
  <si>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</si>
  <si>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</si>
  <si>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</si>
  <si>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</si>
  <si>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</si>
  <si>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</si>
  <si>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</si>
  <si>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</si>
  <si>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</si>
  <si>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</si>
  <si>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</si>
  <si>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</si>
  <si>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</si>
  <si>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</si>
  <si>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</si>
  <si>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</si>
  <si>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</si>
  <si>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</si>
  <si>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</si>
  <si>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</si>
  <si>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</si>
  <si>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</si>
  <si>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</si>
  <si>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</si>
  <si>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</si>
  <si>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</si>
  <si>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</si>
  <si>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</si>
  <si>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</si>
  <si>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</si>
  <si>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</si>
  <si>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</si>
  <si>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</si>
  <si>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</si>
  <si>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</si>
  <si>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</si>
  <si>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</si>
  <si>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</si>
  <si>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</si>
  <si>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</si>
  <si>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</si>
  <si>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</si>
  <si>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</si>
  <si>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</si>
  <si>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</si>
  <si>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</si>
  <si>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</si>
  <si>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</si>
  <si>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</si>
  <si>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</si>
  <si>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</si>
  <si>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</si>
  <si>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</si>
  <si>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</si>
  <si>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</si>
  <si>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</si>
  <si>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</si>
  <si>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</si>
  <si>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</si>
  <si>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</si>
  <si>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</si>
  <si>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</si>
  <si>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</si>
  <si>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</si>
  <si>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</si>
  <si>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</si>
  <si>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</si>
  <si>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</si>
  <si>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</si>
  <si>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</si>
  <si>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</si>
  <si>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</si>
  <si>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</si>
  <si>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</si>
  <si>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</si>
  <si>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</si>
  <si>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</si>
  <si>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</si>
  <si>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</si>
  <si>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</si>
  <si>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</si>
  <si>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</si>
  <si>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</si>
  <si>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</si>
  <si>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</si>
  <si>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</si>
  <si>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</si>
  <si>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</si>
  <si>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</si>
  <si>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</si>
  <si>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</si>
  <si>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</si>
  <si>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</si>
  <si>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</si>
  <si>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</si>
  <si>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</si>
  <si>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</si>
  <si>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</si>
  <si>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</si>
  <si>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</si>
  <si>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</si>
  <si>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</si>
  <si>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</si>
  <si>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</si>
  <si>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</si>
  <si>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</si>
  <si>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</si>
  <si>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</si>
  <si>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</si>
  <si>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</si>
  <si>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</si>
  <si>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</si>
  <si>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</si>
  <si>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</si>
  <si>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</si>
  <si>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</si>
  <si>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</si>
  <si>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</si>
  <si>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</si>
  <si>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</si>
  <si>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</si>
  <si>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</si>
  <si>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</si>
  <si>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</si>
  <si>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</si>
  <si>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</si>
  <si>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</si>
  <si>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</si>
  <si>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</si>
  <si>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</si>
  <si>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</si>
  <si>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</si>
  <si>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</si>
  <si>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</si>
  <si>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</si>
  <si>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</si>
  <si>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</si>
  <si>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</si>
  <si>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</si>
  <si>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</si>
  <si>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</si>
  <si>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</si>
  <si>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</si>
  <si>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</si>
  <si>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</si>
  <si>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</si>
  <si>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</si>
  <si>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</si>
  <si>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</si>
  <si>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</si>
  <si>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</si>
  <si>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</si>
  <si>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</si>
  <si>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</si>
  <si>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</si>
  <si>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</si>
  <si>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</si>
  <si>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</si>
  <si>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</si>
  <si>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</si>
  <si>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</si>
  <si>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</si>
  <si>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</si>
  <si>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</si>
  <si>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</si>
  <si>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</si>
  <si>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</si>
  <si>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</si>
  <si>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</si>
  <si>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</si>
  <si>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</si>
  <si>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</si>
  <si>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</si>
  <si>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</si>
  <si>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</si>
  <si>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</si>
  <si>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</si>
  <si>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</si>
  <si>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</si>
  <si>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</si>
  <si>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</si>
  <si>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</si>
  <si>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</si>
  <si>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</si>
  <si>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</si>
  <si>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</si>
  <si>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</si>
  <si>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</si>
  <si>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</si>
  <si>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</si>
  <si>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</si>
  <si>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</si>
  <si>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</si>
  <si>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</si>
  <si>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</si>
  <si>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</si>
  <si>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</si>
  <si>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</si>
  <si>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</si>
  <si>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</si>
  <si>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</si>
  <si>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</si>
  <si>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</si>
  <si>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</si>
  <si>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</si>
  <si>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</si>
  <si>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</si>
  <si>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</si>
  <si>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</si>
  <si>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</si>
  <si>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</si>
  <si>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</si>
  <si>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</si>
  <si>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</si>
  <si>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</si>
  <si>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</si>
  <si>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</si>
  <si>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</si>
  <si>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</si>
  <si>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</si>
  <si>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</si>
  <si>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</si>
  <si>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</si>
  <si>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</si>
  <si>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</si>
  <si>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</si>
  <si>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</si>
  <si>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</si>
  <si>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</si>
  <si>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</si>
  <si>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</si>
  <si>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</si>
  <si>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</si>
  <si>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</si>
  <si>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</si>
  <si>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</si>
  <si>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</si>
  <si>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</si>
  <si>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</si>
  <si>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</si>
  <si>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</si>
  <si>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</si>
  <si>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</si>
  <si>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</si>
  <si>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</si>
  <si>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</si>
  <si>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</si>
  <si>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</si>
  <si>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</si>
  <si>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</si>
  <si>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</si>
  <si>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</si>
  <si>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</si>
  <si>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</si>
  <si>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</si>
  <si>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</si>
  <si>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</si>
  <si>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</si>
  <si>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</si>
  <si>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</si>
  <si>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</si>
  <si>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</si>
  <si>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</si>
  <si>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</si>
  <si>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</si>
  <si>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</si>
  <si>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</si>
  <si>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</si>
  <si>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</si>
  <si>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</si>
  <si>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</si>
  <si>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</si>
  <si>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</si>
  <si>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</si>
  <si>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</si>
  <si>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</si>
  <si>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</si>
  <si>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</si>
  <si>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</si>
  <si>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</si>
  <si>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</si>
  <si>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</si>
  <si>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</si>
  <si>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</si>
  <si>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</si>
  <si>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</si>
  <si>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</si>
  <si>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</si>
  <si>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</si>
  <si>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</si>
  <si>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</si>
  <si>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</si>
  <si>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</si>
  <si>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</si>
  <si>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</si>
  <si>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</si>
  <si>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</si>
  <si>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</si>
  <si>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</si>
  <si>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</si>
  <si>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</si>
  <si>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</si>
  <si>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</si>
  <si>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</si>
  <si>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</si>
  <si>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</si>
  <si>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</si>
  <si>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</si>
  <si>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</si>
  <si>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</si>
  <si>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</si>
  <si>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</si>
  <si>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</si>
  <si>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</si>
  <si>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</si>
  <si>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</si>
  <si>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</si>
  <si>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</si>
  <si>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</si>
  <si>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</si>
  <si>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</si>
  <si>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</si>
  <si>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</si>
  <si>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</si>
  <si>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</si>
  <si>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</si>
  <si>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</si>
  <si>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</si>
  <si>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</si>
  <si>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</si>
  <si>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</si>
  <si>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</si>
  <si>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</si>
  <si>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</si>
  <si>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</si>
  <si>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</si>
  <si>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</si>
  <si>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</si>
  <si>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</si>
  <si>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</si>
  <si>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</si>
  <si>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</si>
  <si>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</si>
  <si>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</si>
  <si>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</si>
  <si>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</si>
  <si>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</si>
  <si>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</si>
  <si>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</si>
  <si>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</si>
  <si>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</si>
  <si>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</si>
  <si>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</si>
  <si>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</si>
  <si>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</si>
  <si>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</si>
  <si>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</si>
  <si>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</si>
  <si>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</si>
  <si>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</si>
  <si>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</si>
  <si>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</si>
  <si>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</si>
  <si>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</si>
  <si>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</si>
  <si>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</si>
  <si>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</si>
  <si>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</si>
  <si>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</si>
  <si>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</si>
  <si>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</si>
  <si>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</si>
  <si>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</si>
  <si>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</si>
  <si>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</si>
  <si>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</si>
  <si>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</si>
  <si>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</si>
  <si>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</si>
  <si>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</si>
  <si>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</si>
  <si>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</si>
  <si>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</si>
  <si>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</si>
  <si>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</si>
  <si>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</si>
  <si>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</si>
  <si>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</si>
  <si>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</si>
  <si>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</si>
  <si>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</si>
  <si>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</si>
  <si>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</si>
  <si>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</si>
  <si>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</si>
  <si>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</si>
  <si>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</si>
  <si>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</si>
  <si>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</si>
  <si>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</si>
  <si>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</si>
  <si>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</si>
  <si>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</si>
  <si>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</si>
  <si>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</si>
  <si>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</si>
  <si>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</si>
  <si>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</si>
  <si>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</si>
  <si>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</si>
  <si>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</si>
  <si>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</si>
  <si>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</si>
  <si>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</si>
  <si>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</si>
  <si>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</si>
  <si>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</si>
  <si>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</si>
  <si>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</si>
  <si>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</si>
  <si>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</si>
  <si>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</si>
  <si>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</si>
  <si>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</si>
  <si>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</si>
  <si>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</si>
  <si>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</si>
  <si>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</si>
  <si>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</si>
  <si>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</si>
  <si>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</si>
  <si>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</si>
  <si>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</si>
  <si>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</si>
  <si>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</si>
  <si>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</si>
  <si>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</si>
  <si>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</si>
  <si>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</si>
  <si>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</si>
  <si>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</si>
  <si>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</si>
  <si>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</si>
  <si>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</si>
  <si>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</si>
  <si>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</si>
  <si>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</si>
  <si>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</si>
  <si>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</si>
  <si>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</si>
  <si>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</si>
  <si>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</si>
  <si>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</si>
  <si>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</si>
  <si>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</si>
  <si>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</si>
  <si>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</si>
  <si>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</si>
  <si>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</si>
  <si>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</si>
  <si>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</si>
  <si>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</si>
  <si>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</si>
  <si>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</si>
  <si>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</si>
  <si>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</si>
  <si>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</si>
  <si>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</si>
  <si>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</si>
  <si>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</si>
  <si>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</si>
  <si>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</si>
  <si>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</si>
  <si>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</si>
  <si>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</si>
  <si>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</si>
  <si>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</si>
  <si>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</si>
  <si>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</si>
  <si>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</si>
  <si>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</si>
  <si>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</si>
  <si>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</si>
  <si>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</si>
  <si>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</si>
  <si>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</si>
  <si>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</si>
  <si>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</si>
  <si>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</si>
  <si>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</si>
  <si>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</si>
  <si>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</si>
  <si>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</si>
  <si>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</si>
  <si>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</si>
  <si>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</si>
  <si>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</si>
  <si>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</si>
  <si>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</si>
  <si>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</si>
  <si>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</si>
  <si>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</si>
  <si>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</si>
  <si>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</si>
  <si>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</si>
  <si>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</si>
  <si>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</si>
  <si>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</si>
  <si>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</si>
  <si>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</si>
  <si>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</si>
  <si>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</si>
  <si>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</si>
  <si>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</si>
  <si>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</si>
  <si>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</si>
  <si>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</si>
  <si>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</si>
  <si>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</si>
  <si>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</si>
  <si>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</si>
  <si>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</si>
  <si>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</si>
  <si>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</si>
  <si>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</si>
  <si>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</si>
  <si>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</si>
  <si>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</si>
  <si>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</si>
  <si>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</si>
  <si>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</si>
  <si>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</si>
  <si>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</si>
  <si>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</si>
  <si>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</si>
  <si>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</si>
  <si>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</si>
  <si>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</si>
  <si>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</si>
  <si>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</si>
  <si>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</si>
  <si>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</si>
  <si>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</si>
  <si>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</si>
  <si>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</si>
  <si>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</si>
  <si>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</si>
  <si>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</si>
  <si>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</si>
  <si>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</si>
  <si>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</si>
  <si>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</si>
  <si>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</si>
  <si>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</si>
  <si>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</si>
  <si>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</si>
  <si>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</si>
  <si>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</si>
  <si>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</si>
  <si>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</si>
  <si>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</si>
  <si>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</si>
  <si>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</si>
  <si>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</si>
  <si>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</si>
  <si>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</si>
  <si>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</si>
  <si>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</si>
  <si>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</si>
  <si>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</si>
  <si>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</si>
  <si>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</si>
  <si>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</si>
  <si>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</si>
  <si>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</si>
  <si>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</si>
  <si>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</si>
  <si>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</si>
  <si>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</si>
  <si>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</si>
  <si>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</si>
  <si>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</si>
  <si>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</si>
  <si>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</si>
  <si>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</si>
  <si>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</si>
  <si>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</si>
  <si>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</si>
  <si>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</si>
  <si>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</si>
  <si>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</si>
  <si>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</si>
  <si>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</si>
  <si>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</si>
  <si>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</si>
  <si>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</si>
  <si>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</si>
  <si>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</si>
  <si>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</si>
  <si>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</si>
  <si>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</si>
  <si>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</si>
  <si>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</si>
  <si>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</si>
  <si>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</si>
  <si>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</si>
  <si>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</si>
  <si>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</si>
  <si>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</si>
  <si>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</si>
  <si>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</si>
  <si>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</si>
  <si>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</si>
  <si>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</si>
  <si>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</si>
  <si>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</si>
  <si>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</si>
  <si>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</si>
  <si>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</si>
  <si>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</si>
  <si>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</si>
  <si>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</si>
  <si>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</si>
  <si>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</si>
  <si>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</si>
  <si>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</si>
  <si>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</si>
  <si>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</si>
  <si>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</si>
  <si>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</si>
  <si>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</si>
  <si>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</si>
  <si>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</si>
  <si>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</si>
  <si>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</si>
  <si>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</si>
  <si>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</si>
  <si>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</si>
  <si>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</si>
  <si>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</si>
  <si>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</si>
  <si>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</si>
  <si>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</si>
  <si>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</si>
  <si>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</si>
  <si>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</si>
  <si>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</si>
  <si>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</si>
  <si>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</si>
  <si>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</si>
  <si>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</si>
  <si>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</si>
  <si>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</si>
  <si>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</si>
  <si>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</si>
  <si>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</si>
  <si>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</si>
  <si>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</si>
  <si>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</si>
  <si>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</si>
  <si>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</si>
  <si>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</si>
  <si>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</si>
  <si>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</si>
  <si>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</si>
  <si>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</si>
  <si>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</si>
  <si>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</si>
  <si>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</si>
  <si>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</si>
  <si>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</si>
  <si>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</si>
  <si>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</si>
  <si>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</si>
  <si>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</si>
  <si>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</si>
  <si>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</si>
  <si>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</si>
  <si>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</si>
  <si>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</si>
  <si>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</si>
  <si>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</si>
  <si>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</si>
  <si>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</si>
  <si>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</si>
  <si>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</si>
  <si>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</si>
  <si>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</si>
  <si>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</si>
  <si>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</si>
  <si>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</si>
  <si>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</si>
  <si>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</si>
  <si>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</si>
  <si>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</si>
  <si>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</si>
  <si>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</si>
  <si>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</si>
  <si>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</si>
  <si>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</si>
  <si>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</si>
  <si>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</si>
  <si>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</si>
  <si>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</si>
  <si>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</si>
  <si>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</si>
  <si>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</si>
  <si>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</si>
  <si>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</si>
  <si>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</si>
  <si>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</si>
  <si>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</si>
  <si>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</si>
  <si>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</si>
  <si>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</si>
  <si>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</si>
  <si>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</si>
  <si>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</si>
  <si>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</si>
  <si>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</si>
  <si>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</si>
  <si>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</si>
  <si>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</si>
  <si>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</si>
  <si>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</si>
  <si>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</si>
  <si>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</si>
  <si>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</si>
  <si>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</si>
  <si>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</si>
  <si>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</si>
  <si>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</si>
  <si>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</si>
  <si>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</si>
  <si>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</si>
  <si>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</si>
  <si>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</si>
  <si>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</si>
  <si>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</si>
  <si>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</si>
  <si>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</si>
  <si>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</si>
  <si>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</si>
  <si>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</si>
  <si>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</si>
  <si>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</si>
  <si>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</si>
  <si>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</si>
  <si>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</si>
  <si>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</si>
  <si>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</si>
  <si>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</si>
  <si>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</si>
  <si>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</si>
  <si>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</si>
  <si>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</si>
  <si>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</si>
  <si>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</si>
  <si>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</si>
  <si>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</si>
  <si>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</si>
  <si>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</si>
  <si>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</si>
  <si>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</si>
  <si>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</si>
  <si>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</si>
  <si>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</si>
  <si>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</si>
  <si>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</si>
  <si>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</si>
  <si>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</si>
  <si>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</si>
  <si>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</si>
  <si>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</si>
  <si>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</si>
  <si>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</si>
  <si>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</si>
  <si>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</si>
  <si>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</si>
  <si>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</si>
  <si>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</si>
  <si>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</si>
  <si>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</si>
  <si>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</si>
  <si>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</si>
  <si>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</si>
  <si>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</si>
  <si>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</si>
  <si>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</si>
  <si>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</si>
  <si>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</si>
  <si>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</si>
  <si>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</si>
  <si>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</si>
  <si>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</si>
  <si>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</si>
  <si>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</si>
  <si>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</si>
  <si>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</si>
  <si>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</si>
  <si>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</si>
  <si>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</si>
  <si>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</si>
  <si>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</si>
  <si>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</si>
  <si>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</si>
  <si>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</si>
  <si>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</si>
  <si>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</si>
  <si>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</si>
  <si>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</si>
  <si>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</si>
  <si>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</si>
  <si>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</si>
  <si>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</si>
  <si>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</si>
  <si>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</si>
  <si>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</si>
  <si>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</si>
  <si>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</si>
  <si>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</si>
  <si>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</si>
  <si>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</si>
  <si>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</si>
  <si>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</si>
  <si>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</si>
  <si>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</si>
  <si>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</si>
  <si>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</si>
  <si>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</si>
  <si>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</si>
  <si>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</si>
  <si>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</si>
  <si>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</si>
  <si>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</si>
  <si>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</si>
  <si>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</si>
  <si>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</si>
  <si>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</si>
  <si>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</si>
  <si>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</si>
  <si>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</si>
  <si>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</si>
  <si>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</si>
  <si>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</si>
  <si>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</si>
  <si>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</si>
  <si>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</si>
  <si>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</si>
  <si>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</si>
  <si>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</si>
  <si>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</si>
  <si>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</si>
  <si>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</si>
  <si>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</si>
  <si>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</si>
  <si>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</si>
  <si>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</si>
  <si>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</si>
  <si>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</si>
  <si>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</si>
  <si>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</si>
  <si>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</si>
  <si>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</si>
  <si>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</si>
  <si>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</si>
  <si>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</si>
  <si>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</si>
  <si>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</si>
  <si>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</si>
  <si>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</si>
  <si>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</si>
  <si>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</si>
  <si>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</si>
  <si>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</si>
  <si>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</si>
  <si>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</si>
  <si>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</si>
  <si>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</si>
  <si>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</si>
  <si>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</si>
  <si>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</si>
  <si>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</si>
  <si>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</si>
  <si>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</si>
  <si>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</si>
  <si>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</si>
  <si>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</si>
  <si>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</si>
  <si>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</si>
  <si>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</si>
  <si>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</si>
  <si>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</si>
  <si>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</si>
  <si>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</si>
  <si>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</si>
  <si>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</si>
  <si>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</si>
  <si>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</si>
  <si>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</si>
  <si>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</si>
  <si>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</si>
  <si>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</si>
  <si>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</si>
  <si>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</si>
  <si>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</si>
  <si>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</si>
  <si>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</si>
  <si>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</si>
  <si>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</si>
  <si>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</si>
  <si>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</si>
  <si>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</si>
  <si>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</si>
  <si>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</si>
  <si>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</si>
  <si>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</si>
  <si>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</si>
  <si>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</si>
  <si>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</si>
  <si>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</si>
  <si>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</si>
  <si>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</si>
  <si>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</si>
  <si>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</si>
  <si>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</si>
  <si>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</si>
  <si>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</si>
  <si>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</si>
  <si>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</si>
  <si>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</si>
  <si>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</si>
  <si>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</si>
  <si>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</si>
  <si>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</si>
  <si>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</si>
  <si>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</si>
  <si>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</si>
  <si>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</si>
  <si>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</si>
  <si>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</si>
  <si>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</si>
  <si>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</si>
  <si>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</si>
  <si>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</si>
  <si>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</si>
  <si>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</si>
  <si>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</si>
  <si>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</si>
  <si>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</si>
  <si>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</si>
  <si>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</si>
  <si>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</si>
  <si>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</si>
  <si>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</si>
  <si>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</si>
  <si>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</si>
  <si>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</si>
  <si>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</si>
  <si>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</si>
  <si>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</si>
  <si>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</si>
  <si>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</si>
  <si>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</si>
  <si>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</si>
  <si>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</si>
  <si>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</si>
  <si>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</si>
  <si>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</si>
  <si>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</si>
  <si>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</si>
  <si>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</si>
  <si>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</si>
  <si>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</si>
  <si>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</si>
  <si>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</si>
  <si>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</si>
  <si>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</si>
  <si>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</si>
  <si>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</si>
  <si>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</si>
  <si>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</si>
  <si>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</si>
  <si>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</si>
  <si>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</si>
  <si>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</si>
  <si>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</si>
  <si>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</si>
  <si>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</si>
  <si>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</si>
  <si>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</si>
  <si>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</si>
  <si>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</si>
  <si>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</si>
  <si>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</si>
  <si>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</si>
  <si>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</si>
  <si>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</si>
  <si>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</si>
  <si>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</si>
  <si>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</si>
  <si>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</si>
  <si>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</si>
  <si>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</si>
  <si>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</si>
  <si>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</si>
  <si>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</si>
  <si>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</si>
  <si>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</si>
  <si>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</si>
  <si>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</si>
  <si>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</si>
  <si>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</si>
  <si>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</si>
  <si>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</si>
  <si>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</si>
  <si>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</si>
  <si>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</si>
  <si>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</si>
  <si>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</si>
  <si>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</si>
  <si>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</si>
  <si>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</si>
  <si>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</si>
  <si>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</si>
  <si>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</si>
  <si>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</si>
  <si>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</si>
  <si>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</si>
  <si>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</si>
  <si>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</si>
  <si>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</si>
  <si>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</si>
  <si>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</si>
  <si>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</si>
  <si>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</si>
  <si>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</si>
  <si>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</si>
  <si>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</si>
  <si>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</si>
  <si>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</si>
  <si>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</si>
  <si>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</si>
  <si>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</si>
  <si>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</si>
  <si>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</si>
  <si>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</si>
  <si>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</si>
  <si>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</si>
  <si>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</si>
  <si>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</si>
  <si>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</si>
  <si>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</si>
  <si>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</si>
  <si>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</si>
  <si>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</si>
  <si>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</si>
  <si>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</si>
  <si>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</si>
  <si>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</si>
  <si>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</si>
  <si>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</si>
  <si>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</si>
  <si>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</si>
  <si>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</si>
  <si>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</si>
  <si>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</si>
  <si>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</si>
  <si>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</si>
  <si>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</si>
  <si>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</si>
  <si>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</si>
  <si>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</si>
  <si>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</si>
  <si>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</si>
  <si>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</si>
  <si>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</si>
  <si>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</si>
  <si>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</si>
  <si>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</si>
  <si>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</si>
  <si>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</si>
  <si>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</si>
  <si>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</si>
  <si>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</si>
  <si>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</si>
  <si>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</si>
  <si>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</si>
  <si>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</si>
  <si>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</si>
  <si>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</si>
  <si>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</si>
  <si>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</si>
  <si>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</si>
  <si>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</si>
  <si>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</si>
  <si>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</si>
  <si>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</si>
  <si>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</si>
  <si>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</si>
  <si>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</si>
  <si>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</si>
  <si>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</si>
  <si>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</si>
  <si>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</si>
  <si>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</si>
  <si>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</si>
  <si>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</si>
  <si>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</si>
  <si>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</si>
  <si>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</si>
  <si>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</si>
  <si>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</si>
  <si>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</si>
  <si>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</si>
  <si>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</si>
  <si>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</si>
  <si>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</si>
  <si>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</si>
  <si>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</si>
  <si>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</si>
  <si>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</si>
  <si>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</si>
  <si>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</si>
  <si>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</si>
  <si>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</si>
  <si>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</si>
  <si>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</si>
  <si>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</si>
  <si>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</si>
  <si>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</si>
  <si>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</si>
  <si>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</si>
  <si>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</si>
  <si>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</si>
  <si>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</si>
  <si>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</si>
  <si>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</si>
  <si>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</si>
  <si>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</si>
  <si>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</si>
  <si>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</si>
  <si>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</si>
  <si>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</si>
  <si>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</si>
  <si>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</si>
  <si>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</si>
  <si>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</si>
  <si>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</si>
  <si>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</si>
  <si>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</si>
  <si>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</si>
  <si>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</si>
  <si>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</si>
  <si>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</si>
  <si>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</si>
  <si>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</si>
  <si>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</si>
  <si>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</si>
  <si>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</si>
  <si>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</si>
  <si>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</si>
  <si>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</si>
  <si>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</si>
  <si>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</si>
  <si>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</si>
  <si>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</si>
  <si>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</si>
  <si>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</si>
  <si>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</si>
  <si>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</si>
  <si>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</si>
  <si>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</si>
  <si>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</si>
  <si>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</si>
  <si>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</si>
  <si>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</si>
  <si>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</si>
  <si>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</si>
  <si>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</si>
  <si>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</si>
  <si>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</si>
  <si>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</si>
  <si>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</si>
  <si>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</si>
  <si>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</si>
  <si>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</si>
  <si>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</si>
  <si>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</si>
  <si>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</si>
  <si>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</si>
  <si>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</si>
  <si>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</si>
  <si>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</si>
  <si>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</si>
  <si>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</si>
  <si>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</si>
  <si>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</si>
  <si>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</si>
  <si>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</si>
  <si>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</si>
  <si>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</si>
  <si>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</si>
  <si>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</si>
  <si>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</si>
  <si>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</si>
  <si>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</si>
  <si>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</si>
  <si>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</si>
  <si>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</si>
  <si>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</si>
  <si>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</si>
  <si>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</si>
  <si>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</si>
  <si>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</si>
  <si>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</si>
  <si>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</si>
  <si>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</si>
  <si>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</si>
  <si>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</si>
  <si>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</si>
  <si>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</si>
  <si>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</si>
  <si>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</si>
  <si>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</si>
  <si>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</si>
  <si>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</si>
  <si>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</si>
  <si>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</si>
  <si>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</si>
  <si>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</si>
  <si>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</si>
  <si>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</si>
  <si>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</si>
  <si>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</si>
  <si>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</si>
  <si>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</si>
  <si>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</si>
  <si>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</si>
  <si>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</si>
  <si>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</si>
  <si>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</si>
  <si>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</si>
  <si>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</si>
  <si>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</si>
  <si>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</si>
  <si>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</si>
  <si>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</si>
  <si>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</si>
  <si>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</si>
  <si>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</si>
  <si>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</si>
  <si>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</si>
  <si>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</si>
  <si>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</si>
  <si>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</si>
  <si>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</si>
  <si>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</si>
  <si>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</si>
  <si>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</si>
  <si>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</si>
  <si>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</si>
  <si>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</si>
  <si>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</si>
  <si>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</si>
  <si>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</si>
  <si>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</si>
  <si>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</si>
  <si>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</si>
  <si>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</si>
  <si>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</si>
  <si>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</si>
  <si>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</si>
  <si>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</si>
  <si>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</si>
  <si>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</si>
  <si>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</si>
  <si>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</si>
  <si>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</si>
  <si>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</si>
  <si>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</si>
  <si>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</si>
  <si>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</si>
  <si>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</si>
  <si>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</si>
  <si>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</si>
  <si>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</si>
  <si>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</si>
  <si>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</si>
  <si>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</si>
  <si>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</si>
  <si>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</si>
  <si>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</si>
  <si>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</si>
  <si>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</si>
  <si>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</si>
  <si>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</si>
  <si>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</si>
  <si>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</si>
  <si>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</si>
  <si>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</si>
  <si>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</si>
  <si>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</si>
  <si>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</si>
  <si>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</si>
  <si>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</si>
  <si>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</si>
  <si>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</si>
  <si>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</si>
  <si>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</si>
  <si>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</si>
  <si>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</si>
  <si>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</si>
  <si>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</si>
  <si>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</si>
  <si>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</si>
  <si>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</si>
  <si>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</si>
  <si>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</si>
  <si>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</si>
  <si>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</si>
  <si>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</si>
  <si>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</si>
  <si>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</si>
  <si>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</si>
  <si>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</si>
  <si>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</si>
  <si>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</si>
  <si>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</si>
  <si>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</si>
  <si>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</si>
  <si>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</si>
  <si>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</si>
  <si>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</si>
  <si>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</si>
  <si>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</si>
  <si>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</si>
  <si>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</si>
  <si>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</si>
  <si>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</si>
  <si>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</si>
  <si>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</si>
  <si>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</si>
  <si>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</si>
  <si>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</si>
  <si>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</si>
  <si>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</si>
  <si>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</si>
  <si>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</si>
  <si>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</si>
  <si>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</si>
  <si>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</si>
  <si>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</si>
  <si>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</si>
  <si>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</si>
  <si>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</si>
  <si>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</si>
  <si>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</si>
  <si>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</si>
  <si>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</si>
  <si>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</si>
  <si>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</si>
  <si>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</si>
  <si>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</si>
  <si>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</si>
  <si>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</si>
  <si>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</si>
  <si>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</si>
  <si>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</si>
  <si>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</si>
  <si>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</si>
  <si>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</si>
  <si>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</si>
  <si>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</si>
  <si>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</si>
  <si>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</si>
  <si>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</si>
  <si>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</si>
  <si>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</si>
  <si>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</si>
  <si>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</si>
  <si>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</si>
  <si>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</si>
  <si>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</si>
  <si>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</si>
  <si>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</si>
  <si>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</si>
  <si>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</si>
  <si>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</si>
  <si>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</si>
  <si>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</si>
  <si>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</si>
  <si>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</si>
  <si>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</si>
  <si>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</si>
  <si>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</si>
  <si>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</si>
  <si>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</si>
  <si>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</si>
  <si>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</si>
  <si>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</si>
  <si>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</si>
  <si>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</si>
  <si>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</si>
  <si>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</si>
  <si>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</si>
  <si>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</si>
  <si>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</si>
  <si>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</si>
  <si>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</si>
  <si>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</si>
  <si>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</si>
  <si>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</si>
  <si>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</si>
  <si>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</si>
  <si>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</si>
  <si>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</si>
  <si>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</si>
  <si>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</si>
  <si>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</si>
  <si>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</si>
  <si>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</si>
  <si>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</si>
  <si>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</si>
  <si>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</si>
  <si>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</si>
  <si>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</si>
  <si>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</si>
  <si>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</si>
  <si>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</si>
  <si>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</si>
  <si>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</si>
  <si>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</si>
  <si>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</si>
  <si>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</si>
  <si>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</si>
  <si>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</si>
  <si>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</si>
  <si>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</si>
  <si>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</si>
  <si>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</si>
  <si>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</si>
  <si>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</si>
  <si>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</si>
  <si>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</si>
  <si>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</si>
  <si>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</si>
  <si>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</si>
  <si>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</si>
  <si>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</si>
  <si>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</si>
  <si>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</si>
  <si>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</si>
  <si>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</si>
  <si>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</si>
  <si>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</si>
  <si>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</si>
  <si>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</si>
  <si>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</si>
  <si>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</si>
  <si>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</si>
  <si>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</si>
  <si>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</si>
  <si>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</si>
  <si>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</si>
  <si>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</si>
  <si>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</si>
  <si>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</si>
  <si>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</si>
  <si>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</si>
  <si>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</si>
  <si>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</si>
  <si>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</si>
  <si>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</si>
  <si>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</si>
  <si>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</si>
  <si>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</si>
  <si>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</si>
  <si>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</si>
  <si>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</si>
  <si>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</si>
  <si>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</si>
  <si>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</si>
  <si>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</si>
  <si>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</si>
  <si>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</si>
  <si>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</si>
  <si>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</si>
  <si>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</si>
  <si>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</si>
  <si>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</si>
  <si>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</si>
  <si>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</si>
  <si>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</si>
  <si>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</si>
  <si>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</si>
  <si>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</si>
  <si>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</si>
  <si>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</si>
  <si>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</si>
  <si>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</si>
  <si>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</si>
  <si>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</si>
  <si>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</si>
  <si>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</si>
  <si>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</si>
  <si>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</si>
  <si>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</si>
  <si>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</si>
  <si>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</si>
  <si>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</si>
  <si>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</si>
  <si>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</si>
  <si>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</si>
  <si>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</si>
  <si>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</si>
  <si>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</si>
  <si>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</si>
  <si>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</si>
  <si>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</si>
  <si>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</si>
  <si>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</si>
  <si>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</si>
  <si>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</si>
  <si>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</si>
  <si>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</si>
  <si>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</si>
  <si>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</si>
  <si>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</si>
  <si>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</si>
  <si>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</si>
  <si>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</si>
  <si>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</si>
  <si>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</si>
  <si>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</si>
  <si>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</si>
  <si>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</si>
  <si>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</si>
  <si>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</si>
  <si>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</si>
  <si>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</si>
  <si>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</si>
  <si>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</si>
  <si>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</si>
  <si>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</si>
  <si>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</si>
  <si>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</si>
  <si>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</si>
  <si>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</si>
  <si>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</si>
  <si>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</si>
  <si>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</si>
  <si>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</si>
  <si>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</si>
  <si>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</si>
  <si>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</si>
  <si>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</si>
  <si>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</si>
  <si>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</si>
  <si>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</si>
  <si>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</si>
  <si>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</si>
  <si>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</si>
  <si>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</si>
  <si>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</si>
  <si>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</si>
  <si>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</si>
  <si>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</si>
  <si>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</si>
  <si>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</si>
  <si>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</si>
  <si>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</si>
  <si>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</si>
  <si>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</si>
  <si>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</si>
  <si>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</si>
  <si>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</si>
  <si>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</si>
  <si>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</si>
  <si>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</si>
  <si>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</si>
  <si>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</si>
  <si>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</si>
  <si>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</si>
  <si>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</si>
  <si>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</si>
  <si>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</si>
  <si>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</si>
  <si>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</si>
  <si>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</si>
  <si>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</si>
  <si>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</si>
  <si>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</si>
  <si>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</si>
  <si>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</si>
  <si>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</si>
  <si>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</si>
  <si>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</si>
  <si>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</si>
  <si>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</si>
  <si>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</si>
  <si>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</si>
  <si>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</si>
  <si>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</si>
  <si>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</si>
  <si>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</si>
  <si>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</si>
  <si>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</si>
  <si>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</si>
  <si>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</si>
  <si>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</si>
  <si>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</si>
  <si>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</si>
  <si>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</si>
  <si>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</si>
  <si>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</si>
  <si>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</si>
  <si>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</si>
  <si>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</si>
  <si>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</si>
  <si>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</si>
  <si>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</si>
  <si>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</si>
  <si>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</si>
  <si>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</si>
  <si>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</si>
  <si>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</si>
  <si>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</si>
  <si>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</si>
  <si>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</si>
  <si>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</si>
  <si>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</si>
  <si>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</si>
  <si>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</si>
  <si>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</si>
  <si>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</si>
  <si>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</si>
  <si>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</si>
  <si>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</si>
  <si>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</si>
  <si>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</si>
  <si>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</si>
  <si>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</si>
  <si>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</si>
  <si>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</si>
  <si>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</si>
  <si>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</si>
  <si>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</si>
  <si>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</si>
  <si>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</si>
  <si>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</si>
  <si>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</si>
  <si>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</si>
  <si>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</si>
  <si>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</si>
  <si>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</si>
  <si>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</si>
  <si>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</si>
  <si>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</si>
  <si>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</si>
  <si>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</si>
  <si>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</si>
  <si>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</si>
  <si>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</si>
  <si>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</si>
  <si>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</si>
  <si>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</si>
  <si>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</si>
  <si>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</si>
  <si>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</si>
  <si>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</si>
  <si>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</si>
  <si>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</si>
  <si>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</si>
  <si>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</si>
  <si>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</si>
  <si>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</si>
  <si>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</si>
  <si>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</si>
  <si>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</si>
  <si>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</si>
  <si>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</si>
  <si>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</si>
  <si>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</si>
  <si>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</si>
  <si>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</si>
  <si>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</si>
  <si>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</si>
  <si>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</si>
  <si>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</si>
  <si>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</si>
  <si>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</si>
  <si>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</si>
  <si>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</si>
  <si>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</si>
  <si>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</si>
  <si>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</si>
  <si>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</si>
  <si>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</si>
  <si>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</si>
  <si>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</si>
  <si>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</si>
  <si>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</si>
  <si>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</si>
  <si>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</si>
  <si>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</si>
  <si>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</si>
  <si>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</si>
  <si>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</si>
  <si>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</si>
  <si>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</si>
  <si>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</si>
  <si>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</si>
  <si>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</si>
  <si>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</si>
  <si>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</si>
  <si>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</si>
  <si>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</si>
  <si>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</si>
  <si>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</si>
  <si>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</si>
  <si>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</si>
  <si>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</si>
  <si>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</si>
  <si>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</si>
  <si>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</si>
  <si>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</si>
  <si>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</si>
  <si>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</si>
  <si>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</si>
  <si>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</si>
  <si>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</si>
  <si>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</si>
  <si>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</si>
  <si>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</si>
  <si>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</si>
  <si>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</si>
  <si>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</si>
  <si>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</si>
  <si>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</si>
  <si>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</si>
  <si>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</si>
  <si>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</si>
  <si>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</si>
  <si>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</si>
  <si>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</si>
  <si>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</si>
  <si>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</si>
  <si>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</si>
  <si>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</si>
  <si>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</si>
  <si>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</si>
  <si>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</si>
  <si>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</si>
  <si>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</si>
  <si>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</si>
  <si>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</si>
  <si>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</si>
  <si>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</si>
  <si>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</si>
  <si>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</si>
  <si>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</si>
  <si>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</si>
  <si>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</si>
  <si>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</si>
  <si>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</si>
  <si>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</si>
  <si>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</si>
  <si>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</si>
  <si>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</si>
  <si>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</si>
  <si>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</si>
  <si>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</si>
  <si>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</si>
  <si>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</si>
  <si>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</si>
  <si>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</si>
  <si>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</si>
  <si>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</si>
  <si>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</si>
  <si>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</si>
  <si>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</si>
  <si>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</si>
  <si>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</si>
  <si>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</si>
  <si>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</si>
  <si>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</si>
  <si>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</si>
  <si>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</si>
  <si>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</si>
  <si>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</si>
  <si>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</si>
  <si>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</si>
  <si>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</si>
  <si>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</si>
  <si>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</si>
  <si>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</si>
  <si>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</si>
  <si>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</si>
  <si>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</si>
  <si>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</si>
  <si>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</si>
  <si>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</si>
  <si>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</si>
  <si>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</si>
  <si>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</si>
  <si>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</si>
  <si>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</si>
  <si>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</si>
  <si>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</si>
  <si>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</si>
  <si>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</si>
  <si>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</si>
  <si>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</si>
  <si>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</si>
  <si>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</si>
  <si>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</si>
  <si>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</si>
  <si>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</si>
  <si>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</si>
  <si>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</si>
  <si>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</si>
  <si>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</si>
  <si>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</si>
  <si>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</si>
  <si>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</si>
  <si>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</si>
  <si>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</si>
  <si>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</si>
  <si>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</si>
  <si>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</si>
  <si>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</si>
  <si>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</si>
  <si>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</si>
  <si>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</si>
  <si>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</si>
  <si>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</si>
  <si>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</si>
  <si>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</si>
  <si>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</si>
  <si>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</si>
  <si>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</si>
  <si>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</si>
  <si>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</si>
  <si>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</si>
  <si>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</si>
  <si>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</si>
  <si>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</si>
  <si>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</si>
  <si>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</si>
  <si>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</si>
  <si>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</si>
  <si>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</si>
  <si>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</si>
  <si>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</si>
  <si>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</si>
  <si>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</si>
  <si>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</si>
  <si>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</si>
  <si>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</si>
  <si>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</si>
  <si>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</si>
  <si>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</si>
  <si>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</si>
  <si>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</si>
  <si>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</si>
  <si>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</si>
  <si>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</si>
  <si>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</si>
  <si>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</si>
  <si>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</si>
  <si>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</si>
  <si>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</si>
  <si>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</si>
  <si>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</si>
  <si>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</si>
  <si>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</si>
  <si>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</si>
  <si>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</si>
  <si>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</si>
  <si>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</si>
  <si>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</si>
  <si>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</si>
  <si>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</si>
  <si>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</si>
  <si>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</si>
  <si>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</si>
  <si>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</si>
  <si>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</si>
  <si>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</si>
  <si>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</si>
  <si>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</si>
  <si>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</si>
  <si>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</si>
  <si>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</si>
  <si>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</si>
  <si>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</si>
  <si>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</si>
  <si>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</si>
  <si>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</si>
  <si>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</si>
  <si>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</si>
  <si>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</si>
  <si>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</si>
  <si>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</si>
  <si>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</si>
  <si>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</si>
  <si>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</si>
  <si>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</si>
  <si>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</si>
  <si>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</si>
  <si>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</si>
  <si>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</si>
  <si>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</si>
  <si>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</si>
  <si>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</si>
  <si>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</si>
  <si>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</si>
  <si>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</si>
  <si>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</si>
  <si>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</si>
  <si>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</si>
  <si>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</si>
  <si>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</si>
  <si>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</si>
  <si>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</si>
  <si>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</si>
  <si>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</si>
  <si>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</si>
  <si>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</si>
  <si>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</si>
  <si>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</si>
  <si>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</si>
  <si>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</si>
  <si>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</si>
  <si>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</si>
  <si>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</si>
  <si>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</si>
  <si>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</si>
  <si>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</si>
  <si>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</si>
  <si>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</si>
  <si>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</si>
  <si>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</si>
  <si>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</si>
  <si>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</si>
  <si>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</si>
  <si>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</si>
  <si>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</si>
  <si>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</si>
  <si>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</si>
  <si>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</si>
  <si>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</si>
  <si>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</si>
  <si>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</si>
  <si>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</si>
  <si>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</si>
  <si>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</si>
  <si>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</si>
  <si>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</si>
  <si>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</si>
  <si>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</si>
  <si>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</si>
  <si>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</si>
  <si>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</si>
  <si>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</si>
  <si>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</si>
  <si>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</si>
  <si>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</si>
  <si>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</si>
  <si>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</si>
  <si>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</si>
  <si>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</si>
  <si>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</si>
  <si>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</si>
  <si>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</si>
  <si>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</si>
  <si>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</si>
  <si>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</si>
  <si>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</si>
  <si>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</si>
  <si>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</si>
  <si>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</si>
  <si>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</si>
  <si>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</si>
  <si>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</si>
  <si>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</si>
  <si>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</si>
  <si>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</si>
  <si>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</si>
  <si>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</si>
  <si>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</si>
  <si>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</si>
  <si>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</si>
  <si>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</si>
  <si>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</si>
  <si>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</si>
  <si>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</si>
  <si>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</si>
  <si>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</si>
  <si>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</si>
  <si>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</si>
  <si>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</si>
  <si>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</si>
  <si>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</si>
  <si>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</si>
  <si>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</si>
  <si>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</si>
  <si>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</si>
  <si>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</si>
  <si>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</si>
  <si>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</si>
  <si>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</si>
  <si>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</si>
  <si>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</si>
  <si>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</si>
  <si>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</si>
  <si>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</si>
  <si>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</si>
  <si>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</si>
  <si>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</si>
  <si>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</si>
  <si>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</si>
  <si>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</si>
  <si>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</si>
  <si>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</si>
  <si>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</si>
  <si>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</si>
  <si>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</si>
  <si>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</si>
  <si>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</si>
  <si>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</si>
  <si>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</si>
  <si>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</si>
  <si>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</si>
  <si>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</si>
  <si>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</si>
  <si>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</si>
  <si>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</si>
  <si>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</si>
  <si>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</si>
  <si>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</si>
  <si>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</si>
  <si>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</si>
  <si>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</si>
  <si>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</si>
  <si>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</si>
  <si>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</si>
  <si>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</si>
  <si>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</si>
  <si>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</si>
  <si>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</si>
  <si>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</si>
  <si>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</si>
  <si>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</si>
  <si>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</si>
  <si>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</si>
  <si>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</si>
  <si>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</si>
  <si>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</si>
  <si>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</si>
  <si>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</si>
  <si>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</si>
  <si>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</si>
  <si>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</si>
  <si>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</si>
  <si>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</si>
  <si>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</si>
  <si>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</si>
  <si>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</si>
  <si>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</si>
  <si>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</si>
  <si>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</si>
  <si>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</si>
  <si>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</si>
  <si>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</si>
  <si>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</si>
  <si>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</si>
  <si>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</si>
  <si>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</si>
  <si>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</si>
  <si>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</si>
  <si>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</si>
  <si>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</si>
  <si>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</si>
  <si>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</si>
  <si>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</si>
  <si>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</si>
  <si>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</si>
  <si>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</si>
  <si>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</si>
  <si>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</si>
  <si>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</si>
  <si>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</si>
  <si>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</si>
  <si>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</si>
  <si>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</si>
  <si>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</si>
  <si>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</si>
  <si>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</si>
  <si>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</si>
  <si>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</si>
  <si>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</si>
  <si>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</si>
  <si>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</si>
  <si>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</si>
  <si>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</si>
  <si>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</si>
  <si>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</si>
  <si>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</si>
  <si>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</si>
  <si>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</si>
  <si>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</si>
  <si>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</si>
  <si>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</si>
  <si>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</si>
  <si>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</si>
  <si>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</si>
  <si>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</si>
  <si>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</si>
  <si>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</si>
  <si>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</si>
  <si>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</si>
  <si>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</si>
  <si>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</si>
  <si>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</si>
  <si>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</si>
  <si>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</si>
  <si>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</si>
  <si>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</si>
  <si>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</si>
  <si>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</si>
  <si>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</si>
  <si>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</si>
  <si>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</si>
  <si>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</si>
  <si>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</si>
  <si>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</si>
  <si>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</si>
  <si>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</si>
  <si>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</si>
  <si>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</si>
  <si>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</si>
  <si>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</si>
  <si>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</si>
  <si>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</si>
  <si>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</si>
  <si>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</si>
  <si>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</si>
  <si>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</si>
  <si>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</si>
  <si>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</si>
  <si>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</si>
  <si>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</si>
  <si>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</si>
  <si>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</si>
  <si>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</si>
  <si>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</si>
  <si>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</si>
  <si>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</si>
  <si>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</si>
  <si>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</si>
  <si>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</si>
  <si>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</si>
  <si>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</si>
  <si>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</si>
  <si>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</si>
  <si>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</si>
  <si>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</si>
  <si>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</si>
  <si>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</si>
  <si>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</si>
  <si>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</si>
  <si>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</si>
  <si>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</si>
  <si>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</si>
  <si>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</si>
  <si>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</si>
  <si>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</si>
  <si>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</si>
  <si>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</si>
  <si>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</si>
  <si>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</si>
  <si>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</si>
  <si>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</si>
  <si>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</si>
  <si>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</si>
  <si>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</si>
  <si>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</si>
  <si>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</si>
  <si>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</si>
  <si>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</si>
  <si>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</si>
  <si>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</si>
  <si>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</si>
  <si>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</si>
  <si>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</si>
  <si>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</si>
  <si>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</si>
  <si>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</si>
  <si>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</si>
  <si>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</si>
  <si>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</si>
  <si>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</si>
  <si>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</si>
  <si>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</si>
  <si>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</si>
  <si>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</si>
  <si>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</si>
  <si>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</si>
  <si>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</si>
  <si>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</si>
  <si>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</si>
  <si>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</si>
  <si>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</si>
  <si>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</si>
  <si>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</si>
  <si>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</si>
  <si>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</si>
  <si>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</si>
  <si>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</si>
  <si>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</si>
  <si>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</si>
  <si>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</si>
  <si>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</si>
  <si>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</si>
  <si>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</si>
  <si>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</si>
  <si>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</si>
  <si>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</si>
  <si>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</si>
  <si>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</si>
  <si>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</si>
  <si>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</si>
  <si>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</si>
  <si>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</si>
  <si>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</si>
  <si>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</si>
  <si>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</si>
  <si>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</si>
  <si>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</si>
  <si>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</si>
  <si>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</si>
  <si>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</si>
  <si>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</si>
  <si>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</si>
  <si>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</si>
  <si>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</si>
  <si>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</si>
  <si>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</si>
  <si>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</si>
  <si>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</si>
  <si>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</si>
  <si>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</si>
  <si>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</si>
  <si>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</si>
  <si>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</si>
  <si>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</si>
  <si>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</si>
  <si>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</si>
  <si>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</si>
  <si>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</si>
  <si>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</si>
  <si>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</si>
  <si>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</si>
  <si>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</si>
  <si>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</si>
  <si>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</si>
  <si>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</si>
  <si>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</si>
  <si>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</si>
  <si>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</si>
  <si>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</si>
  <si>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</si>
  <si>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</si>
  <si>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</si>
  <si>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</si>
  <si>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</si>
  <si>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</si>
  <si>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</si>
  <si>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</si>
  <si>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</si>
  <si>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</si>
  <si>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</si>
  <si>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</si>
  <si>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</si>
  <si>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</si>
  <si>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</si>
  <si>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</si>
  <si>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</si>
  <si>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</si>
  <si>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</si>
  <si>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</si>
  <si>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</si>
  <si>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</si>
  <si>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</si>
  <si>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</si>
  <si>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</si>
  <si>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</si>
  <si>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</si>
  <si>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</si>
  <si>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</si>
  <si>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</si>
  <si>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</si>
  <si>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</si>
  <si>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</si>
  <si>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</si>
  <si>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</si>
  <si>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</si>
  <si>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</si>
  <si>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</si>
  <si>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</si>
  <si>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</si>
  <si>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</si>
  <si>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</si>
  <si>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</si>
  <si>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</si>
  <si>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</si>
  <si>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</si>
  <si>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</si>
  <si>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</si>
  <si>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</si>
  <si>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</si>
  <si>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</si>
  <si>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</si>
  <si>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</si>
  <si>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</si>
  <si>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</si>
  <si>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</si>
  <si>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</si>
  <si>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</si>
  <si>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</si>
  <si>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</si>
  <si>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</si>
  <si>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</si>
  <si>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</si>
  <si>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</si>
  <si>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</si>
  <si>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</si>
  <si>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</si>
  <si>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</si>
  <si>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</si>
  <si>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</si>
  <si>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</si>
  <si>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</si>
  <si>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</si>
  <si>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</si>
  <si>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</si>
  <si>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</si>
  <si>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</si>
  <si>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</si>
  <si>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</si>
  <si>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</si>
  <si>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</si>
  <si>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</si>
  <si>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</si>
  <si>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</si>
  <si>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</si>
  <si>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</si>
  <si>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</si>
  <si>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</si>
  <si>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</si>
  <si>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</si>
  <si>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</si>
  <si>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</si>
  <si>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</si>
  <si>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</si>
  <si>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</si>
  <si>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</si>
  <si>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</si>
  <si>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</si>
  <si>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</si>
  <si>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</si>
  <si>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</si>
  <si>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</si>
  <si>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</si>
  <si>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</si>
  <si>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</si>
  <si>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</si>
  <si>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</si>
  <si>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</si>
  <si>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</si>
  <si>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</si>
  <si>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</si>
  <si>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</si>
  <si>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</si>
  <si>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</si>
  <si>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</si>
  <si>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</si>
  <si>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</si>
  <si>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</si>
  <si>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</si>
  <si>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</si>
  <si>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</si>
  <si>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</si>
  <si>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</si>
  <si>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</si>
  <si>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</si>
  <si>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</si>
  <si>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</si>
  <si>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</si>
  <si>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</si>
  <si>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</si>
  <si>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</si>
  <si>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</si>
  <si>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</si>
  <si>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</si>
  <si>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</si>
  <si>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</si>
  <si>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</si>
  <si>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</si>
  <si>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</si>
  <si>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</si>
  <si>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</si>
  <si>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</si>
  <si>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</si>
  <si>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</si>
  <si>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</si>
  <si>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</si>
  <si>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</si>
  <si>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</si>
  <si>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</si>
  <si>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</si>
  <si>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</si>
  <si>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</si>
  <si>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</si>
  <si>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</si>
  <si>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</si>
  <si>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</si>
  <si>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</si>
  <si>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</si>
  <si>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</si>
  <si>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</si>
  <si>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</si>
  <si>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</si>
  <si>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</si>
  <si>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</si>
  <si>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</si>
  <si>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</si>
  <si>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</si>
  <si>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</si>
  <si>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</si>
  <si>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</si>
  <si>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</si>
  <si>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</si>
  <si>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</si>
  <si>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</si>
  <si>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</si>
  <si>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</si>
  <si>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</si>
  <si>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</si>
  <si>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</si>
  <si>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</si>
  <si>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</si>
  <si>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</si>
  <si>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</si>
  <si>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</si>
  <si>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</si>
  <si>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</si>
  <si>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</si>
  <si>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</si>
  <si>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</si>
  <si>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</si>
  <si>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</si>
  <si>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</si>
  <si>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</si>
  <si>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</si>
  <si>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</si>
  <si>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</si>
  <si>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</si>
  <si>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</si>
  <si>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</si>
  <si>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</si>
  <si>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</si>
  <si>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</si>
  <si>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</si>
  <si>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</si>
  <si>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</si>
  <si>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</si>
  <si>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</si>
  <si>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</si>
  <si>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</si>
  <si>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</si>
  <si>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</si>
  <si>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</si>
  <si>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</si>
  <si>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</si>
  <si>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</si>
  <si>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</si>
  <si>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</si>
  <si>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</si>
  <si>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</si>
  <si>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</si>
  <si>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</si>
  <si>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</si>
  <si>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</si>
  <si>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</si>
  <si>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</si>
  <si>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</si>
  <si>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</si>
  <si>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</si>
  <si>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</si>
  <si>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</si>
  <si>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</si>
  <si>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</si>
  <si>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</si>
  <si>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</si>
  <si>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</si>
  <si>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</si>
  <si>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</si>
  <si>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</si>
  <si>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</si>
  <si>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</si>
  <si>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</si>
  <si>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</si>
  <si>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</si>
  <si>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</si>
  <si>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</si>
  <si>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</si>
  <si>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</si>
  <si>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</si>
  <si>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</si>
  <si>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</si>
  <si>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</si>
  <si>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</si>
  <si>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</si>
  <si>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</si>
  <si>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</si>
  <si>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</si>
  <si>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</si>
  <si>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</si>
  <si>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</si>
  <si>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</si>
  <si>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</si>
  <si>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</si>
  <si>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</si>
  <si>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</si>
  <si>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</si>
  <si>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</si>
  <si>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</si>
  <si>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</si>
  <si>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</si>
  <si>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</si>
  <si>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</si>
  <si>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</si>
  <si>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</si>
  <si>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</si>
  <si>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</si>
  <si>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</si>
  <si>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</si>
  <si>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</si>
  <si>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</si>
  <si>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</si>
  <si>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</si>
  <si>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</si>
  <si>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</si>
  <si>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</si>
  <si>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</si>
  <si>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</si>
  <si>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</si>
  <si>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</si>
  <si>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</si>
  <si>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</si>
  <si>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</si>
  <si>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</si>
  <si>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</si>
  <si>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</si>
  <si>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</si>
  <si>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</si>
  <si>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</si>
  <si>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</si>
  <si>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</si>
  <si>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</si>
  <si>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</si>
  <si>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</si>
  <si>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</si>
  <si>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</si>
  <si>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</si>
  <si>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</si>
  <si>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</si>
  <si>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</si>
  <si>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</si>
  <si>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</si>
  <si>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</si>
  <si>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</si>
  <si>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</si>
  <si>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</si>
  <si>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</si>
  <si>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</si>
  <si>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</si>
  <si>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</si>
  <si>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</si>
  <si>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</si>
  <si>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</si>
  <si>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</si>
  <si>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</si>
  <si>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</si>
  <si>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</si>
  <si>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</si>
  <si>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</si>
  <si>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</si>
  <si>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</si>
  <si>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</si>
  <si>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</si>
  <si>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</si>
  <si>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</si>
  <si>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</si>
  <si>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</si>
  <si>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</si>
  <si>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</si>
  <si>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</si>
  <si>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</si>
  <si>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</si>
  <si>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</si>
  <si>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</si>
  <si>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</si>
  <si>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</si>
  <si>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</si>
  <si>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</si>
  <si>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</si>
  <si>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</si>
  <si>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</si>
  <si>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</si>
  <si>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</si>
  <si>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</si>
  <si>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</si>
  <si>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</si>
  <si>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</si>
  <si>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</si>
  <si>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</si>
  <si>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</si>
  <si>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</si>
  <si>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</si>
  <si>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</si>
  <si>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</si>
  <si>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</si>
  <si>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</si>
  <si>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</si>
  <si>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</si>
  <si>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</si>
  <si>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</si>
  <si>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</si>
  <si>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</si>
  <si>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</si>
  <si>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</si>
  <si>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</si>
  <si>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</si>
  <si>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</si>
  <si>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</si>
  <si>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</si>
  <si>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</si>
  <si>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</si>
  <si>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</si>
  <si>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</si>
  <si>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</si>
  <si>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</si>
  <si>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</si>
  <si>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</si>
  <si>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</si>
  <si>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</si>
  <si>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</si>
  <si>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</si>
  <si>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</si>
  <si>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</si>
  <si>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</si>
  <si>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</si>
  <si>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</si>
  <si>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</si>
  <si>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</si>
  <si>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</si>
  <si>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</si>
  <si>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</si>
  <si>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</si>
  <si>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</si>
  <si>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</si>
  <si>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</si>
  <si>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</si>
  <si>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</si>
  <si>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</si>
  <si>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</si>
  <si>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</si>
  <si>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</si>
  <si>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</si>
  <si>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</si>
  <si>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</si>
  <si>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</si>
  <si>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</si>
  <si>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</si>
  <si>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</si>
  <si>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</si>
  <si>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</si>
  <si>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</si>
  <si>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</si>
  <si>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</si>
  <si>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</si>
  <si>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</si>
  <si>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</si>
  <si>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</si>
  <si>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</si>
  <si>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</si>
  <si>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</si>
  <si>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</si>
  <si>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</si>
  <si>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</si>
  <si>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</si>
  <si>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</si>
  <si>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</si>
  <si>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</si>
  <si>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</si>
  <si>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</si>
  <si>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</si>
  <si>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</si>
  <si>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</si>
  <si>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</si>
  <si>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</si>
  <si>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</si>
  <si>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</si>
  <si>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</si>
  <si>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</si>
  <si>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</si>
  <si>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</si>
  <si>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</si>
  <si>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</si>
  <si>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</si>
  <si>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</si>
  <si>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</si>
  <si>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</si>
  <si>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</si>
  <si>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</si>
  <si>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</si>
  <si>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</si>
  <si>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</si>
  <si>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</si>
  <si>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</si>
  <si>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</si>
  <si>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</si>
  <si>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</si>
  <si>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</si>
  <si>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</si>
  <si>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</si>
  <si>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</si>
  <si>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</si>
  <si>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</si>
  <si>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</si>
  <si>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</si>
  <si>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</si>
  <si>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</si>
  <si>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</si>
  <si>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</si>
  <si>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</si>
  <si>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</si>
  <si>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</si>
  <si>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</si>
  <si>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</si>
  <si>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</si>
  <si>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</si>
  <si>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</si>
  <si>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</si>
  <si>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</si>
  <si>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</si>
  <si>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</si>
  <si>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</si>
  <si>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</si>
  <si>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</si>
  <si>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</si>
  <si>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</si>
  <si>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</si>
  <si>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</si>
  <si>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</si>
  <si>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</si>
  <si>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</si>
  <si>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</si>
  <si>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</si>
  <si>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</si>
  <si>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</si>
  <si>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</si>
  <si>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</si>
  <si>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</si>
  <si>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</si>
  <si>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</si>
  <si>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</si>
  <si>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</si>
  <si>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</si>
  <si>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</si>
  <si>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</si>
  <si>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</si>
  <si>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</si>
  <si>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</si>
  <si>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</si>
  <si>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</si>
  <si>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</si>
  <si>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</si>
  <si>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</si>
  <si>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</si>
  <si>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</si>
  <si>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</si>
  <si>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</si>
  <si>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</si>
  <si>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</si>
  <si>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</si>
  <si>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</si>
  <si>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</si>
  <si>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</si>
  <si>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</si>
  <si>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</si>
  <si>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</si>
  <si>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</si>
  <si>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</si>
  <si>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</si>
  <si>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</si>
  <si>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</si>
  <si>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</si>
  <si>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</si>
  <si>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</si>
  <si>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</si>
  <si>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</si>
  <si>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</si>
  <si>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</si>
  <si>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</si>
  <si>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</si>
  <si>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</si>
  <si>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</si>
  <si>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</si>
  <si>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</si>
  <si>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</si>
  <si>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</si>
  <si>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</si>
  <si>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</si>
  <si>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</si>
  <si>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</si>
  <si>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</si>
  <si>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</si>
  <si>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</si>
  <si>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</si>
  <si>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</si>
  <si>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</si>
  <si>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</si>
  <si>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</si>
  <si>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</si>
  <si>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</si>
  <si>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</si>
  <si>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</si>
  <si>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</si>
  <si>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</si>
  <si>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</si>
  <si>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</si>
  <si>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</si>
  <si>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</si>
  <si>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</si>
  <si>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</si>
  <si>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</si>
  <si>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</si>
  <si>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</si>
  <si>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</si>
  <si>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</si>
  <si>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</si>
  <si>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</si>
  <si>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</si>
  <si>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</si>
  <si>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</si>
  <si>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</si>
  <si>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</si>
  <si>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</si>
  <si>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</si>
  <si>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</si>
  <si>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</si>
  <si>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</si>
  <si>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</si>
  <si>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</si>
  <si>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</si>
  <si>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</si>
  <si>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</si>
  <si>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</si>
  <si>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</si>
  <si>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</si>
  <si>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</si>
  <si>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</si>
  <si>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</si>
  <si>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</si>
  <si>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</si>
  <si>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</si>
  <si>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</si>
  <si>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</si>
  <si>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</si>
  <si>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</si>
  <si>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</si>
  <si>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</si>
  <si>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</si>
  <si>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</si>
  <si>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</si>
  <si>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</si>
  <si>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</si>
  <si>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</si>
  <si>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</si>
  <si>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</si>
  <si>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</si>
  <si>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</si>
  <si>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</si>
  <si>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</si>
  <si>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</si>
  <si>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</si>
  <si>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</si>
  <si>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</si>
  <si>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</si>
  <si>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</si>
  <si>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</si>
  <si>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</si>
  <si>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</si>
  <si>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</si>
  <si>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</si>
  <si>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</si>
  <si>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</si>
  <si>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</si>
  <si>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</si>
  <si>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</si>
  <si>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</si>
  <si>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</si>
  <si>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</si>
  <si>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</si>
  <si>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</si>
  <si>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</si>
  <si>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</si>
  <si>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</si>
  <si>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</si>
  <si>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</si>
  <si>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</si>
  <si>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</si>
  <si>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</si>
  <si>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</si>
  <si>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</si>
  <si>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</si>
  <si>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</si>
  <si>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</si>
  <si>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</si>
  <si>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</si>
  <si>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</si>
  <si>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</si>
  <si>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</si>
  <si>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</si>
  <si>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</si>
  <si>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</si>
  <si>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</si>
  <si>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</si>
  <si>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</si>
  <si>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</si>
  <si>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</si>
  <si>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</si>
  <si>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</si>
  <si>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</si>
  <si>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</si>
  <si>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</si>
  <si>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</si>
  <si>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</si>
  <si>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</si>
  <si>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</si>
  <si>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</si>
  <si>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</si>
  <si>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</si>
  <si>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</si>
  <si>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</si>
  <si>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</si>
  <si>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</si>
  <si>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</si>
  <si>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</si>
  <si>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</si>
  <si>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</si>
  <si>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</si>
  <si>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</si>
  <si>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</si>
  <si>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</si>
  <si>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</si>
  <si>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</si>
  <si>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</si>
  <si>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</si>
  <si>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</si>
  <si>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</si>
  <si>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</si>
  <si>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</si>
  <si>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</si>
  <si>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</si>
  <si>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</si>
  <si>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</si>
  <si>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</si>
  <si>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</si>
  <si>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</si>
  <si>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</si>
  <si>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</si>
  <si>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</si>
  <si>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</si>
  <si>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</si>
  <si>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</si>
  <si>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</si>
  <si>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</si>
  <si>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</si>
  <si>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</si>
  <si>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</si>
  <si>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</si>
  <si>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</si>
  <si>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</si>
  <si>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</si>
  <si>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</si>
  <si>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</si>
  <si>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</si>
  <si>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</si>
  <si>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</si>
  <si>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</si>
  <si>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</si>
  <si>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</si>
  <si>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</si>
  <si>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</si>
  <si>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</si>
  <si>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</si>
  <si>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</si>
  <si>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</si>
  <si>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</si>
  <si>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</si>
  <si>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</si>
  <si>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</si>
  <si>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</si>
  <si>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</si>
  <si>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</si>
  <si>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</si>
  <si>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</si>
  <si>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</si>
  <si>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</si>
  <si>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</si>
  <si>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</si>
  <si>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</si>
  <si>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</si>
  <si>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</si>
  <si>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</si>
  <si>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</si>
  <si>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</si>
  <si>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</si>
  <si>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</si>
  <si>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</si>
  <si>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</si>
  <si>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</si>
  <si>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</si>
  <si>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</si>
  <si>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</si>
  <si>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</si>
  <si>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</si>
  <si>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</si>
  <si>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</si>
  <si>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</si>
  <si>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</si>
  <si>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</si>
  <si>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</si>
  <si>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</si>
  <si>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</si>
  <si>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</si>
  <si>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</si>
  <si>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</si>
  <si>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</si>
  <si>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</si>
  <si>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</si>
  <si>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</si>
  <si>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</si>
  <si>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</si>
  <si>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</si>
  <si>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</si>
  <si>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</si>
  <si>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</si>
  <si>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</si>
  <si>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</si>
  <si>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</si>
  <si>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</si>
  <si>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</si>
  <si>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</si>
  <si>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</si>
  <si>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</si>
  <si>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</si>
  <si>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</si>
  <si>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</si>
  <si>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</si>
  <si>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</si>
  <si>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</si>
  <si>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</si>
  <si>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</si>
  <si>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</si>
  <si>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</si>
  <si>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</si>
  <si>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</si>
  <si>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</si>
  <si>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</si>
  <si>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</si>
  <si>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</si>
  <si>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</si>
  <si>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</si>
  <si>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</si>
  <si>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</si>
  <si>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</si>
  <si>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</si>
  <si>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</si>
  <si>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</si>
  <si>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</si>
  <si>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</si>
  <si>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</si>
  <si>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</si>
  <si>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</si>
  <si>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</si>
  <si>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</si>
  <si>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</si>
  <si>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</si>
  <si>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</si>
  <si>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</si>
  <si>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</si>
  <si>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</si>
  <si>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</si>
  <si>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</si>
  <si>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</si>
  <si>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</si>
  <si>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</si>
  <si>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</si>
  <si>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</si>
  <si>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</si>
  <si>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</si>
  <si>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</si>
  <si>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</si>
  <si>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</si>
  <si>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</si>
  <si>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</si>
  <si>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</si>
  <si>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</si>
  <si>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</si>
  <si>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</si>
  <si>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</si>
  <si>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</si>
  <si>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</si>
  <si>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</si>
  <si>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</si>
  <si>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</si>
  <si>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</si>
  <si>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</si>
  <si>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</si>
  <si>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</si>
  <si>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</si>
  <si>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</si>
  <si>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</si>
  <si>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</si>
  <si>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</si>
  <si>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</si>
  <si>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</si>
  <si>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</si>
  <si>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</si>
  <si>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</si>
  <si>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</si>
  <si>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</si>
  <si>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</si>
  <si>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</si>
  <si>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</si>
  <si>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</si>
  <si>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</si>
  <si>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</si>
  <si>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</si>
  <si>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</si>
  <si>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</si>
  <si>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</si>
  <si>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</si>
  <si>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</si>
  <si>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</si>
  <si>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</si>
  <si>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</si>
  <si>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</si>
  <si>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</si>
  <si>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</si>
  <si>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</si>
  <si>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</si>
  <si>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</si>
  <si>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</si>
  <si>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</si>
  <si>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</si>
  <si>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</si>
  <si>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</si>
  <si>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</si>
  <si>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</si>
  <si>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</si>
  <si>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</si>
  <si>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</si>
  <si>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</si>
  <si>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</si>
  <si>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</si>
  <si>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</si>
  <si>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</si>
  <si>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</si>
  <si>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</si>
  <si>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</si>
  <si>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</si>
  <si>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</si>
  <si>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</si>
  <si>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</si>
  <si>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</si>
  <si>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</si>
  <si>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</si>
  <si>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</si>
  <si>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</si>
  <si>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</si>
  <si>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</si>
  <si>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</si>
  <si>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</si>
  <si>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</si>
  <si>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</si>
  <si>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</si>
  <si>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</si>
  <si>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</si>
  <si>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</si>
  <si>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</si>
  <si>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</si>
  <si>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</si>
  <si>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</si>
  <si>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</si>
  <si>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</si>
  <si>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</si>
  <si>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</si>
  <si>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</si>
  <si>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</si>
  <si>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</si>
  <si>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</si>
  <si>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</si>
  <si>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</si>
  <si>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</si>
  <si>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</si>
  <si>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</si>
  <si>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</si>
  <si>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</si>
  <si>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</si>
  <si>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</si>
  <si>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</si>
  <si>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</si>
  <si>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</si>
  <si>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</si>
  <si>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</si>
  <si>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</si>
  <si>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</si>
  <si>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</si>
  <si>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</si>
  <si>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</si>
  <si>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</si>
  <si>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</si>
  <si>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</si>
  <si>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</si>
  <si>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</si>
  <si>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</si>
  <si>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</si>
  <si>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</si>
  <si>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</si>
  <si>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</si>
  <si>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</si>
  <si>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</si>
  <si>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</si>
  <si>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</si>
  <si>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</si>
  <si>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</si>
  <si>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</si>
  <si>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</si>
  <si>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</si>
  <si>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</si>
  <si>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</si>
  <si>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</si>
  <si>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</si>
  <si>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</si>
  <si>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</si>
  <si>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</si>
  <si>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</si>
  <si>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</si>
  <si>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</si>
  <si>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</si>
  <si>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</si>
  <si>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</si>
  <si>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</si>
  <si>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</si>
  <si>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</si>
  <si>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</si>
  <si>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</si>
  <si>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</si>
  <si>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</si>
  <si>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</si>
  <si>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</si>
  <si>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</si>
  <si>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</si>
  <si>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</si>
  <si>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</si>
  <si>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</si>
  <si>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</si>
  <si>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</si>
  <si>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</si>
  <si>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</si>
  <si>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</si>
  <si>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</si>
  <si>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</si>
  <si>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</si>
  <si>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</si>
  <si>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</si>
  <si>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</si>
  <si>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</si>
  <si>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</si>
  <si>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</si>
  <si>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</si>
  <si>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</si>
  <si>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</si>
  <si>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</si>
  <si>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</si>
  <si>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</si>
  <si>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</si>
  <si>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</si>
  <si>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</si>
  <si>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</si>
  <si>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</si>
  <si>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</si>
  <si>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</si>
  <si>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</si>
  <si>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</si>
  <si>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</si>
  <si>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</si>
  <si>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</si>
  <si>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</si>
  <si>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</si>
  <si>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</si>
  <si>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</si>
  <si>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</si>
  <si>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</si>
  <si>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</si>
  <si>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</si>
  <si>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</si>
  <si>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</si>
  <si>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</si>
  <si>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</si>
  <si>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</si>
  <si>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</si>
  <si>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</si>
  <si>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</si>
  <si>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</si>
  <si>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</si>
  <si>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</si>
  <si>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</si>
  <si>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</si>
  <si>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</si>
  <si>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</si>
  <si>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</si>
  <si>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</si>
  <si>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</si>
  <si>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</si>
  <si>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</si>
  <si>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</si>
  <si>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</si>
  <si>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</si>
  <si>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</si>
  <si>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</si>
  <si>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</si>
  <si>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</si>
  <si>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</si>
  <si>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</si>
  <si>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</si>
  <si>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</si>
  <si>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</si>
  <si>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</si>
  <si>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</si>
  <si>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</si>
  <si>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</si>
  <si>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</si>
  <si>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</si>
  <si>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</si>
  <si>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</si>
  <si>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</si>
  <si>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</si>
  <si>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</si>
  <si>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</si>
  <si>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</si>
  <si>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</si>
  <si>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</si>
  <si>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</si>
  <si>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</si>
  <si>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</si>
  <si>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</si>
  <si>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</si>
  <si>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</si>
  <si>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</si>
  <si>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</si>
  <si>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</si>
  <si>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</si>
  <si>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</si>
  <si>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</si>
  <si>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</si>
  <si>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</si>
  <si>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</si>
  <si>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</si>
  <si>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</si>
  <si>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</si>
  <si>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</si>
  <si>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</si>
  <si>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</si>
  <si>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</si>
  <si>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</si>
  <si>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</si>
  <si>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</si>
  <si>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</si>
  <si>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</si>
  <si>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</si>
  <si>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</si>
  <si>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</si>
  <si>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</si>
  <si>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</si>
  <si>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</si>
  <si>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</si>
  <si>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</si>
  <si>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</si>
  <si>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</si>
  <si>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</si>
  <si>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</si>
  <si>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</si>
  <si>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</si>
  <si>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</si>
  <si>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</si>
  <si>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</si>
  <si>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</si>
  <si>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</si>
  <si>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</si>
  <si>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</si>
  <si>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</si>
  <si>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</si>
  <si>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</si>
  <si>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</si>
  <si>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</si>
  <si>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</si>
  <si>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</si>
  <si>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</si>
  <si>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</si>
  <si>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</si>
  <si>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</si>
  <si>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</si>
  <si>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</si>
  <si>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</si>
  <si>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</si>
  <si>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</si>
  <si>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</si>
  <si>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</si>
  <si>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</si>
  <si>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</si>
  <si>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</si>
  <si>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</si>
  <si>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</si>
  <si>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</si>
  <si>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</si>
  <si>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</si>
  <si>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</si>
  <si>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</si>
  <si>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</si>
  <si>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</si>
  <si>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</si>
  <si>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</si>
  <si>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</si>
  <si>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</si>
  <si>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</si>
  <si>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</si>
  <si>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</si>
  <si>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</si>
  <si>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</si>
  <si>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</si>
  <si>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</si>
  <si>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</si>
  <si>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</si>
  <si>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</si>
  <si>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</si>
  <si>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</si>
  <si>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</si>
  <si>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</si>
  <si>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</si>
  <si>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</si>
  <si>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</si>
  <si>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</si>
  <si>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</si>
  <si>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</si>
  <si>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</si>
  <si>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</si>
  <si>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</si>
  <si>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</si>
  <si>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</si>
  <si>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</si>
  <si>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</si>
  <si>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</si>
  <si>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</si>
  <si>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</si>
  <si>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</si>
  <si>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</si>
  <si>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</si>
  <si>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</si>
  <si>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</si>
  <si>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</si>
  <si>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</si>
  <si>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</si>
  <si>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</si>
  <si>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</si>
  <si>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</si>
  <si>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</si>
  <si>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</si>
  <si>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</si>
  <si>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</si>
  <si>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</si>
  <si>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</si>
  <si>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</si>
  <si>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</si>
  <si>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</si>
  <si>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</si>
  <si>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</si>
  <si>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</si>
  <si>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</si>
  <si>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</si>
  <si>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</si>
  <si>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</si>
  <si>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</si>
  <si>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</si>
  <si>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</si>
  <si>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</si>
  <si>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</si>
  <si>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</si>
  <si>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</si>
  <si>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</si>
  <si>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</si>
  <si>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</si>
  <si>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</si>
  <si>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</si>
  <si>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</si>
  <si>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</si>
  <si>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</si>
  <si>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</si>
  <si>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</si>
  <si>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</si>
  <si>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</si>
  <si>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</si>
  <si>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</si>
  <si>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</si>
  <si>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</si>
  <si>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</si>
  <si>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</si>
  <si>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</si>
  <si>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</si>
  <si>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</si>
  <si>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</si>
  <si>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</si>
  <si>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</si>
  <si>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</si>
  <si>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</si>
  <si>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</si>
  <si>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</si>
  <si>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</si>
  <si>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</si>
  <si>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</si>
  <si>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</si>
  <si>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</si>
  <si>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</si>
  <si>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</si>
  <si>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</si>
  <si>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</si>
  <si>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</si>
  <si>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</si>
  <si>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</si>
  <si>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</si>
  <si>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</si>
  <si>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</si>
  <si>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</si>
  <si>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</si>
  <si>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</si>
  <si>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</si>
  <si>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</si>
  <si>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</si>
  <si>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</si>
  <si>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</si>
  <si>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</si>
  <si>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</si>
  <si>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</si>
  <si>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</si>
  <si>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</si>
  <si>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</si>
  <si>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</si>
  <si>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</si>
  <si>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</si>
  <si>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</si>
  <si>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</si>
  <si>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</si>
  <si>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</si>
  <si>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</si>
  <si>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</si>
  <si>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</si>
  <si>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</si>
  <si>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</si>
  <si>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</si>
  <si>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</si>
  <si>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</si>
  <si>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</si>
  <si>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</si>
  <si>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</si>
  <si>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</si>
  <si>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</si>
  <si>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</si>
  <si>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</si>
  <si>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</si>
  <si>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</si>
  <si>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</si>
  <si>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</si>
  <si>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</si>
  <si>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</si>
  <si>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</si>
  <si>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</si>
  <si>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</si>
  <si>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</si>
  <si>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</si>
  <si>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</si>
  <si>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</si>
  <si>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</si>
  <si>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</si>
  <si>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</si>
  <si>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</si>
  <si>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</si>
  <si>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</si>
  <si>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</si>
  <si>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</si>
  <si>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</si>
  <si>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</si>
  <si>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</si>
  <si>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</si>
  <si>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</si>
  <si>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</si>
  <si>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</si>
  <si>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</si>
  <si>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</si>
  <si>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</si>
  <si>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</si>
  <si>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</si>
  <si>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</si>
  <si>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</si>
  <si>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</si>
  <si>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</si>
  <si>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</si>
  <si>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</si>
  <si>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</si>
  <si>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</si>
  <si>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</si>
  <si>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</si>
  <si>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</si>
  <si>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</si>
  <si>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</si>
  <si>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</si>
  <si>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</si>
  <si>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</si>
  <si>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</si>
  <si>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</si>
  <si>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</si>
  <si>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</si>
  <si>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</si>
  <si>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</si>
  <si>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</si>
  <si>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</si>
  <si>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</si>
  <si>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</si>
  <si>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</si>
  <si>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</si>
  <si>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</si>
  <si>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</si>
  <si>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</si>
  <si>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</si>
  <si>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</si>
  <si>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</si>
  <si>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</si>
  <si>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</si>
  <si>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</si>
  <si>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</si>
  <si>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</si>
  <si>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</si>
  <si>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</si>
  <si>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</si>
  <si>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</si>
  <si>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</si>
  <si>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</si>
  <si>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</si>
  <si>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</si>
  <si>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</si>
  <si>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</si>
  <si>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</si>
  <si>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</si>
  <si>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</si>
  <si>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</si>
  <si>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</si>
  <si>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</si>
  <si>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</si>
  <si>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</si>
  <si>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</si>
  <si>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</si>
  <si>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</si>
  <si>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</si>
  <si>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</si>
  <si>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</si>
  <si>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</si>
  <si>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</si>
  <si>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</si>
  <si>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</si>
  <si>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</si>
  <si>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</si>
  <si>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</si>
  <si>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</si>
  <si>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</si>
  <si>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</si>
  <si>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</si>
  <si>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</si>
  <si>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</si>
  <si>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</si>
  <si>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</si>
  <si>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</si>
  <si>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</si>
  <si>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</si>
  <si>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</si>
  <si>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</si>
  <si>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</si>
  <si>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</si>
  <si>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</si>
  <si>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</si>
  <si>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</si>
  <si>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</si>
  <si>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</si>
  <si>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</si>
  <si>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</si>
  <si>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</si>
  <si>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</si>
  <si>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</si>
  <si>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</si>
  <si>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</si>
  <si>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</si>
  <si>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</si>
  <si>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</si>
  <si>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</si>
  <si>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</si>
  <si>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</si>
  <si>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</si>
  <si>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</si>
  <si>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</si>
  <si>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</si>
  <si>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</si>
  <si>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</si>
  <si>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</si>
  <si>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</si>
  <si>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</si>
  <si>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</si>
  <si>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</si>
  <si>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</si>
  <si>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</si>
  <si>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</si>
  <si>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</si>
  <si>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</si>
  <si>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</si>
  <si>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</si>
  <si>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</si>
  <si>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</si>
  <si>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</si>
  <si>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</si>
  <si>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</si>
  <si>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</si>
  <si>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</si>
  <si>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</si>
  <si>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</si>
  <si>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</si>
  <si>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</si>
  <si>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</si>
  <si>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</si>
  <si>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</si>
  <si>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</si>
  <si>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</si>
  <si>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</si>
  <si>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</si>
  <si>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</si>
  <si>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</si>
  <si>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</si>
  <si>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</si>
  <si>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</si>
  <si>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</si>
  <si>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</si>
  <si>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</si>
  <si>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</si>
  <si>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</si>
  <si>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</si>
  <si>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</si>
  <si>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</si>
  <si>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</si>
  <si>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</si>
  <si>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</si>
  <si>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</si>
  <si>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</si>
  <si>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</si>
  <si>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</si>
  <si>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</si>
  <si>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</si>
  <si>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</si>
  <si>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</si>
  <si>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</si>
  <si>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</si>
  <si>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</si>
  <si>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</si>
  <si>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</si>
  <si>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</si>
  <si>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</si>
  <si>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</si>
  <si>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</si>
  <si>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</si>
  <si>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</si>
  <si>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</si>
  <si>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</si>
  <si>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</si>
  <si>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</si>
  <si>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</si>
  <si>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</si>
  <si>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</si>
  <si>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</si>
  <si>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</si>
  <si>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</si>
  <si>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</si>
  <si>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</si>
  <si>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</si>
  <si>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</si>
  <si>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</si>
  <si>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</si>
  <si>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</si>
  <si>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</si>
  <si>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</si>
  <si>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</si>
  <si>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</si>
  <si>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</si>
  <si>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</si>
  <si>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</si>
  <si>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</si>
  <si>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</si>
  <si>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</si>
  <si>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</si>
  <si>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</si>
  <si>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</si>
  <si>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</si>
  <si>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</si>
  <si>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</si>
  <si>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</si>
  <si>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</si>
  <si>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</si>
  <si>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</si>
  <si>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</si>
  <si>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</si>
  <si>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</si>
  <si>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</si>
  <si>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</si>
  <si>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</si>
  <si>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</si>
  <si>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</si>
  <si>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</si>
  <si>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</si>
  <si>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</si>
  <si>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</si>
  <si>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</si>
  <si>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</si>
  <si>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</si>
  <si>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</si>
  <si>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</si>
  <si>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</si>
  <si>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</si>
  <si>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</si>
  <si>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</si>
  <si>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</si>
  <si>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</si>
  <si>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</si>
  <si>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</si>
  <si>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</si>
  <si>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</si>
  <si>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</si>
  <si>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</si>
  <si>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</si>
  <si>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</si>
  <si>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</si>
  <si>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</si>
  <si>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</si>
  <si>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</si>
  <si>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</si>
  <si>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</si>
  <si>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</si>
  <si>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</si>
  <si>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</si>
  <si>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</si>
  <si>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</si>
  <si>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</si>
  <si>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</si>
  <si>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</si>
  <si>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</si>
  <si>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</si>
  <si>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</si>
  <si>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</si>
  <si>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</si>
  <si>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</si>
  <si>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</si>
  <si>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</si>
  <si>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</si>
  <si>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</si>
  <si>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</si>
  <si>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</si>
  <si>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</si>
  <si>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</si>
  <si>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</si>
  <si>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</si>
  <si>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</si>
  <si>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</si>
  <si>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</si>
  <si>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</si>
  <si>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</si>
  <si>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</si>
  <si>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</si>
  <si>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</si>
  <si>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</si>
  <si>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</si>
  <si>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</si>
  <si>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</si>
  <si>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</si>
  <si>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</si>
  <si>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</si>
  <si>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</si>
  <si>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</si>
  <si>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</si>
  <si>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</si>
  <si>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</si>
  <si>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</si>
  <si>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</si>
  <si>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</si>
  <si>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</si>
  <si>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</si>
  <si>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</si>
  <si>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</si>
  <si>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</si>
  <si>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</si>
  <si>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</si>
  <si>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</si>
  <si>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</si>
  <si>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</si>
  <si>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</si>
  <si>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</si>
  <si>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</si>
  <si>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</si>
  <si>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</si>
  <si>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</si>
  <si>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</si>
  <si>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</si>
  <si>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</si>
  <si>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</si>
  <si>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</si>
  <si>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</si>
  <si>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</si>
  <si>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</si>
  <si>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</si>
  <si>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</si>
  <si>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</si>
  <si>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</si>
  <si>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</si>
  <si>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</si>
  <si>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</si>
  <si>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</si>
  <si>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</si>
  <si>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</si>
  <si>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</si>
  <si>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</si>
  <si>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</si>
  <si>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</si>
  <si>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</si>
  <si>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</si>
  <si>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</si>
  <si>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</si>
  <si>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</si>
  <si>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</si>
  <si>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</si>
  <si>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</si>
  <si>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</si>
  <si>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</si>
  <si>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</si>
  <si>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</si>
  <si>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</si>
  <si>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</si>
  <si>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</si>
  <si>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</si>
  <si>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</si>
  <si>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</si>
  <si>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</si>
  <si>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</si>
  <si>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</si>
  <si>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</si>
  <si>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</si>
  <si>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</si>
  <si>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</si>
  <si>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</si>
  <si>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</si>
  <si>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</si>
  <si>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</si>
  <si>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</si>
  <si>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</si>
  <si>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</si>
  <si>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</si>
  <si>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</si>
  <si>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</si>
  <si>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</si>
  <si>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</si>
  <si>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</si>
  <si>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</si>
  <si>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</si>
  <si>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</si>
  <si>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</si>
  <si>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</si>
  <si>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</si>
  <si>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</si>
  <si>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</si>
  <si>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</si>
  <si>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</si>
  <si>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</si>
  <si>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</si>
  <si>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</si>
  <si>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</si>
  <si>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</si>
  <si>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</si>
  <si>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</si>
  <si>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</si>
  <si>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</si>
  <si>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</si>
  <si>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</si>
  <si>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</si>
  <si>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</si>
  <si>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</si>
  <si>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</si>
  <si>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</si>
  <si>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</si>
  <si>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</si>
  <si>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</si>
  <si>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</si>
  <si>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</si>
  <si>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</si>
  <si>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</si>
  <si>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</si>
  <si>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</si>
  <si>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</si>
  <si>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</si>
  <si>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</si>
  <si>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</si>
  <si>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</si>
  <si>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</si>
  <si>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</si>
  <si>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</si>
  <si>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</si>
  <si>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</si>
  <si>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</si>
  <si>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</si>
  <si>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</si>
  <si>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</si>
  <si>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</si>
  <si>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</si>
  <si>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</si>
  <si>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</si>
  <si>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</si>
  <si>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</si>
  <si>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</si>
  <si>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</si>
  <si>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</si>
  <si>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</si>
  <si>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</si>
  <si>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</si>
  <si>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</si>
  <si>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</si>
  <si>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</si>
  <si>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</si>
  <si>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</si>
  <si>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</si>
  <si>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</si>
  <si>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</si>
  <si>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</si>
  <si>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</si>
  <si>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</si>
  <si>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</si>
  <si>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</si>
  <si>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</si>
  <si>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</si>
  <si>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</si>
  <si>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</si>
  <si>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</si>
  <si>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</si>
  <si>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</si>
  <si>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</si>
  <si>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</si>
  <si>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</si>
  <si>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</si>
  <si>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</si>
  <si>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</si>
  <si>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</si>
  <si>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</si>
  <si>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</si>
  <si>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</si>
  <si>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</si>
  <si>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</si>
  <si>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</si>
  <si>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</si>
  <si>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</si>
  <si>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</si>
  <si>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</si>
  <si>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</si>
  <si>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</si>
  <si>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</si>
  <si>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</si>
  <si>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</si>
  <si>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</si>
  <si>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</si>
  <si>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</si>
  <si>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</si>
  <si>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</si>
  <si>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</si>
  <si>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</si>
  <si>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</si>
  <si>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</si>
  <si>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</si>
  <si>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</si>
  <si>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</si>
  <si>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</si>
  <si>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</si>
  <si>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</si>
  <si>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</si>
  <si>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</si>
  <si>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</si>
  <si>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</si>
  <si>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</si>
  <si>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</si>
  <si>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</si>
  <si>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</si>
  <si>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</si>
  <si>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</si>
  <si>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</si>
  <si>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</si>
  <si>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</si>
  <si>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</si>
  <si>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</si>
  <si>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</si>
  <si>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</si>
  <si>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</si>
  <si>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</si>
  <si>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</si>
  <si>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</si>
  <si>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</si>
  <si>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</si>
  <si>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</si>
  <si>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</si>
  <si>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</si>
  <si>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</si>
  <si>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</si>
  <si>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</si>
  <si>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</si>
  <si>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</si>
  <si>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</si>
  <si>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</si>
  <si>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</si>
  <si>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</si>
  <si>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</si>
  <si>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</si>
  <si>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</si>
  <si>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</si>
  <si>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</si>
  <si>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</si>
  <si>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</si>
  <si>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</si>
  <si>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</si>
  <si>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</si>
  <si>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</si>
  <si>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</si>
  <si>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</si>
  <si>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</si>
  <si>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</si>
  <si>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</si>
  <si>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</si>
  <si>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</si>
  <si>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</si>
  <si>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</si>
  <si>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</si>
  <si>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</si>
  <si>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</si>
  <si>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</si>
  <si>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</si>
  <si>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</si>
  <si>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</si>
  <si>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</si>
  <si>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</si>
  <si>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</si>
  <si>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</si>
  <si>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</si>
  <si>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</si>
  <si>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</si>
  <si>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</si>
  <si>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</si>
  <si>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</si>
  <si>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</si>
  <si>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</si>
  <si>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</si>
  <si>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</si>
  <si>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</si>
  <si>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</si>
  <si>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</si>
  <si>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</si>
  <si>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</si>
  <si>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</si>
  <si>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</si>
  <si>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</si>
  <si>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</si>
  <si>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</si>
  <si>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</si>
  <si>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</si>
  <si>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</si>
  <si>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</si>
  <si>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</si>
  <si>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</si>
  <si>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</si>
  <si>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</si>
  <si>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</si>
  <si>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</si>
  <si>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</si>
  <si>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</si>
  <si>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</si>
  <si>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</si>
  <si>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</si>
  <si>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</si>
  <si>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</si>
  <si>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</si>
  <si>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</si>
  <si>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</si>
  <si>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</si>
  <si>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</si>
  <si>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</si>
  <si>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</si>
  <si>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</si>
  <si>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</si>
  <si>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</si>
  <si>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</si>
  <si>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</si>
  <si>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</si>
  <si>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</si>
  <si>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</si>
  <si>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</si>
  <si>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</si>
  <si>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</si>
  <si>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</si>
  <si>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</si>
  <si>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</si>
  <si>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</si>
  <si>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</si>
  <si>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</si>
  <si>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</si>
  <si>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</si>
  <si>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</si>
  <si>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</si>
  <si>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</si>
  <si>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</si>
  <si>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</si>
  <si>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</si>
  <si>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</si>
  <si>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</si>
  <si>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</si>
  <si>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</si>
  <si>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</si>
  <si>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</si>
  <si>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</si>
  <si>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</si>
  <si>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</si>
  <si>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</si>
  <si>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</si>
  <si>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</si>
  <si>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</si>
  <si>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</si>
  <si>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</si>
  <si>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</si>
  <si>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</si>
  <si>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</si>
  <si>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</si>
  <si>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</si>
  <si>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</si>
  <si>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</si>
  <si>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</si>
  <si>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</si>
  <si>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</si>
  <si>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</si>
  <si>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</si>
  <si>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</si>
  <si>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</si>
  <si>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</si>
  <si>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</si>
  <si>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</si>
  <si>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</si>
  <si>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</si>
  <si>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</si>
  <si>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</si>
  <si>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</si>
  <si>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</si>
  <si>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</si>
  <si>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</si>
  <si>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</si>
  <si>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</si>
  <si>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</si>
  <si>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</si>
  <si>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</si>
  <si>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</si>
  <si>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</si>
  <si>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</si>
  <si>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</si>
  <si>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</si>
  <si>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</si>
  <si>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</si>
  <si>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</si>
  <si>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</si>
  <si>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</si>
  <si>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</si>
  <si>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</si>
  <si>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</si>
  <si>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</si>
  <si>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</si>
  <si>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</si>
  <si>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</si>
  <si>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</si>
  <si>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</si>
  <si>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</si>
  <si>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</si>
  <si>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</si>
  <si>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</si>
  <si>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</si>
  <si>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</si>
  <si>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</si>
  <si>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</si>
  <si>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</si>
  <si>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</si>
  <si>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</si>
  <si>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</si>
  <si>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</si>
  <si>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</si>
  <si>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</si>
  <si>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</si>
  <si>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</si>
  <si>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</si>
  <si>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</si>
  <si>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</si>
  <si>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</si>
  <si>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</si>
  <si>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</si>
  <si>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</si>
  <si>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</si>
  <si>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</si>
  <si>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</si>
  <si>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</si>
  <si>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</si>
  <si>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</si>
  <si>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</si>
  <si>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</si>
  <si>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</si>
  <si>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</si>
  <si>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</si>
  <si>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</si>
  <si>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</si>
  <si>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</si>
  <si>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</si>
  <si>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</si>
  <si>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</si>
  <si>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</si>
  <si>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</si>
  <si>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</si>
  <si>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</si>
  <si>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</si>
  <si>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</si>
  <si>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</si>
  <si>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</si>
  <si>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</si>
  <si>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</si>
  <si>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</si>
  <si>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</si>
  <si>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</si>
  <si>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</si>
  <si>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</si>
  <si>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</si>
  <si>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</si>
  <si>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</si>
  <si>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</si>
  <si>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</si>
  <si>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</si>
  <si>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</si>
  <si>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</si>
  <si>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</si>
  <si>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</si>
  <si>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</si>
  <si>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</si>
  <si>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</si>
  <si>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</si>
  <si>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</si>
  <si>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</si>
  <si>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</si>
  <si>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</si>
  <si>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</si>
  <si>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</si>
  <si>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</si>
  <si>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</si>
  <si>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</si>
  <si>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</si>
  <si>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</si>
  <si>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</si>
  <si>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</si>
  <si>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</si>
  <si>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</si>
  <si>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</si>
  <si>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</si>
  <si>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</si>
  <si>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</si>
  <si>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</si>
  <si>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</si>
  <si>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</si>
  <si>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</si>
  <si>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</si>
  <si>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</si>
  <si>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</si>
  <si>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</si>
  <si>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</si>
  <si>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</si>
  <si>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</si>
  <si>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</si>
  <si>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</si>
  <si>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</si>
  <si>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</si>
  <si>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</si>
  <si>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</si>
  <si>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</si>
  <si>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</si>
  <si>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</si>
  <si>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</si>
  <si>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</si>
  <si>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</si>
  <si>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</si>
  <si>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</si>
  <si>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</si>
  <si>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</si>
  <si>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</si>
  <si>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</si>
  <si>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</si>
  <si>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</si>
  <si>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</si>
  <si>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</si>
  <si>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</si>
  <si>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</si>
  <si>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</si>
  <si>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</si>
  <si>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</si>
  <si>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</si>
  <si>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</si>
  <si>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</si>
  <si>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</si>
  <si>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</si>
  <si>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</si>
  <si>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</si>
  <si>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</si>
  <si>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</si>
  <si>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</si>
  <si>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</si>
  <si>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</si>
  <si>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</si>
  <si>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</si>
  <si>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</si>
  <si>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</si>
  <si>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</si>
  <si>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</si>
  <si>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</si>
  <si>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</si>
  <si>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</si>
  <si>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</si>
  <si>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</si>
  <si>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</si>
  <si>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</si>
  <si>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</si>
  <si>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</si>
  <si>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</si>
  <si>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</si>
  <si>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</si>
  <si>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</si>
  <si>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</si>
  <si>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</si>
  <si>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</si>
  <si>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</si>
  <si>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</si>
  <si>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</si>
  <si>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</si>
  <si>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</si>
  <si>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</si>
  <si>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</si>
  <si>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</si>
  <si>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</si>
  <si>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</si>
  <si>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</si>
  <si>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</si>
  <si>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</si>
  <si>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</si>
  <si>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</si>
  <si>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</si>
  <si>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</si>
  <si>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</si>
  <si>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</si>
  <si>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</si>
  <si>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</si>
  <si>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</si>
  <si>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</si>
  <si>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</si>
  <si>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</si>
  <si>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</si>
  <si>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</si>
  <si>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</si>
  <si>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</si>
  <si>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</si>
  <si>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</si>
  <si>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</si>
  <si>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</si>
  <si>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</si>
  <si>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</si>
  <si>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</si>
  <si>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</si>
  <si>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</si>
  <si>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</si>
  <si>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</si>
  <si>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</si>
  <si>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</si>
  <si>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</si>
  <si>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</si>
  <si>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</si>
  <si>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</si>
  <si>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</si>
  <si>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</si>
  <si>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</si>
  <si>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</si>
  <si>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</si>
  <si>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</si>
  <si>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</si>
  <si>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</si>
  <si>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</si>
  <si>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</si>
  <si>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</si>
  <si>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</si>
  <si>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</si>
  <si>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</si>
  <si>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</si>
  <si>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</si>
  <si>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</si>
  <si>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</si>
  <si>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</si>
  <si>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</si>
  <si>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</si>
  <si>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</si>
  <si>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</si>
  <si>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</si>
  <si>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</si>
  <si>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</si>
  <si>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</si>
  <si>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</si>
  <si>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</si>
  <si>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</si>
  <si>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</si>
  <si>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</si>
  <si>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</si>
  <si>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</si>
  <si>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</si>
  <si>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</si>
  <si>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</si>
  <si>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</si>
  <si>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</si>
  <si>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</si>
  <si>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</si>
  <si>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</si>
  <si>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</si>
  <si>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</si>
  <si>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</si>
  <si>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</si>
  <si>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</si>
  <si>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</si>
  <si>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</si>
  <si>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</si>
  <si>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</si>
  <si>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</si>
  <si>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</si>
  <si>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</si>
  <si>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</si>
  <si>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</si>
  <si>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</si>
  <si>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</si>
  <si>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</si>
  <si>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</si>
  <si>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</si>
  <si>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</si>
  <si>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</si>
  <si>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</si>
  <si>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</si>
  <si>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</si>
  <si>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</si>
  <si>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</si>
  <si>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</si>
  <si>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</si>
  <si>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</si>
  <si>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</si>
  <si>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</si>
  <si>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</si>
  <si>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</si>
  <si>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</si>
  <si>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</si>
  <si>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</si>
  <si>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</si>
  <si>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</si>
  <si>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</si>
  <si>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</si>
  <si>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</si>
  <si>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</si>
  <si>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</si>
  <si>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</si>
  <si>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</si>
  <si>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</si>
  <si>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</si>
  <si>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</si>
  <si>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</si>
  <si>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</si>
  <si>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</si>
  <si>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</si>
  <si>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</si>
  <si>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</si>
  <si>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</si>
  <si>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</si>
  <si>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</si>
  <si>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</si>
  <si>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</si>
  <si>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</si>
  <si>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</si>
  <si>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</si>
  <si>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</si>
  <si>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</si>
  <si>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</si>
  <si>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</si>
  <si>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</si>
  <si>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</si>
  <si>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</si>
  <si>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</si>
  <si>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</si>
  <si>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</si>
  <si>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</si>
  <si>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</si>
  <si>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</si>
  <si>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</si>
  <si>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</si>
  <si>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</si>
  <si>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</si>
  <si>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</si>
  <si>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</si>
  <si>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</si>
  <si>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</si>
  <si>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</si>
  <si>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</si>
  <si>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</si>
  <si>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</si>
  <si>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</si>
  <si>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</si>
  <si>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</si>
  <si>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</si>
  <si>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</si>
  <si>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</si>
  <si>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</si>
  <si>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</si>
  <si>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</si>
  <si>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</si>
  <si>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</si>
  <si>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</si>
  <si>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</si>
  <si>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</si>
  <si>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</si>
  <si>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</si>
  <si>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</si>
  <si>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</si>
  <si>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</si>
  <si>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</si>
  <si>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</si>
  <si>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</si>
  <si>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</si>
  <si>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</si>
  <si>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</si>
  <si>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</si>
  <si>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</si>
  <si>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</si>
  <si>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</si>
  <si>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</si>
  <si>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</si>
  <si>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</si>
  <si>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</si>
  <si>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</si>
  <si>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</si>
  <si>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</si>
  <si>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</si>
  <si>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</si>
  <si>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</si>
  <si>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</si>
  <si>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</si>
  <si>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</si>
  <si>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</si>
  <si>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</si>
  <si>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</si>
  <si>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</si>
  <si>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</si>
  <si>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</si>
  <si>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</si>
  <si>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</si>
  <si>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</si>
  <si>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</si>
  <si>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</si>
  <si>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</si>
  <si>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</si>
  <si>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</si>
  <si>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</si>
  <si>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</si>
  <si>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</si>
  <si>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</si>
  <si>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</si>
  <si>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</si>
  <si>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</si>
  <si>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</si>
  <si>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</si>
  <si>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</si>
  <si>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</si>
  <si>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</si>
  <si>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</si>
  <si>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</si>
  <si>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</si>
  <si>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</si>
  <si>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</si>
  <si>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</si>
  <si>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</si>
  <si>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</si>
  <si>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</si>
  <si>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</si>
  <si>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</si>
  <si>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</si>
  <si>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</si>
  <si>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</si>
  <si>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</si>
  <si>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</si>
  <si>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</si>
  <si>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</si>
  <si>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</si>
  <si>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</si>
  <si>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</si>
  <si>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</si>
  <si>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</si>
  <si>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</si>
  <si>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</si>
  <si>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</si>
  <si>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</si>
  <si>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</si>
  <si>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</si>
  <si>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</si>
  <si>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</si>
  <si>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</si>
  <si>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</si>
  <si>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</si>
  <si>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</si>
  <si>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</si>
  <si>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</si>
  <si>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</si>
  <si>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</si>
  <si>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</si>
  <si>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</si>
  <si>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</si>
  <si>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</si>
  <si>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</si>
  <si>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</si>
  <si>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</si>
  <si>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</si>
  <si>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</si>
  <si>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</si>
  <si>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</si>
  <si>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</si>
  <si>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</si>
  <si>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</si>
  <si>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</si>
  <si>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</si>
  <si>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</si>
  <si>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</si>
  <si>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</si>
  <si>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</si>
  <si>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</si>
  <si>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</si>
  <si>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</si>
  <si>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</si>
  <si>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</si>
  <si>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</si>
  <si>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</si>
  <si>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</si>
  <si>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</si>
  <si>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</si>
  <si>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</si>
  <si>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</si>
  <si>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</si>
  <si>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</si>
  <si>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</si>
  <si>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</si>
  <si>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</si>
  <si>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</si>
  <si>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</si>
  <si>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</si>
  <si>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</si>
  <si>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</si>
  <si>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</si>
  <si>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</si>
  <si>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</si>
  <si>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</si>
  <si>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</si>
  <si>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</si>
  <si>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</si>
  <si>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</si>
  <si>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</si>
  <si>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</si>
  <si>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</si>
  <si>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</si>
  <si>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</si>
  <si>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</si>
  <si>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</si>
  <si>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</si>
  <si>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</si>
  <si>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</si>
  <si>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</si>
  <si>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</si>
  <si>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</si>
  <si>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</si>
  <si>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</si>
  <si>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</si>
  <si>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</si>
  <si>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</si>
  <si>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</si>
  <si>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</si>
  <si>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</si>
  <si>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</si>
  <si>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</si>
  <si>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</si>
  <si>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</si>
  <si>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</si>
  <si>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</si>
  <si>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</si>
  <si>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</si>
  <si>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</si>
  <si>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</si>
  <si>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</si>
  <si>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</si>
  <si>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</si>
  <si>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</si>
  <si>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</si>
  <si>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</si>
  <si>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</si>
  <si>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</si>
  <si>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</si>
  <si>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</si>
  <si>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</si>
  <si>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</si>
  <si>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</si>
  <si>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</si>
  <si>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</si>
  <si>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</si>
  <si>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</si>
  <si>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</si>
  <si>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</si>
  <si>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</si>
  <si>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</si>
  <si>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</si>
  <si>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</si>
  <si>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</si>
  <si>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</si>
  <si>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</si>
  <si>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</si>
  <si>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</si>
  <si>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</si>
  <si>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</si>
  <si>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</si>
  <si>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</si>
  <si>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</si>
  <si>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</si>
  <si>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</si>
  <si>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</si>
  <si>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</si>
  <si>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</si>
  <si>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</si>
  <si>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</si>
  <si>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</si>
  <si>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</si>
  <si>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</si>
  <si>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</si>
  <si>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</si>
  <si>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</si>
  <si>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</si>
  <si>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</si>
  <si>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</si>
  <si>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</si>
  <si>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</si>
  <si>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</si>
  <si>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</si>
  <si>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</si>
  <si>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</si>
  <si>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</si>
  <si>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</si>
  <si>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</si>
  <si>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</si>
  <si>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</si>
  <si>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</si>
  <si>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</si>
  <si>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</si>
  <si>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</si>
  <si>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</si>
  <si>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</si>
  <si>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</si>
  <si>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</si>
  <si>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</si>
  <si>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</si>
  <si>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</si>
  <si>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</si>
  <si>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</si>
  <si>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</si>
  <si>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</si>
  <si>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</si>
  <si>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</si>
  <si>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</si>
  <si>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</si>
  <si>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</si>
  <si>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</si>
  <si>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</si>
  <si>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</si>
  <si>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</si>
  <si>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</si>
  <si>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</si>
  <si>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</si>
  <si>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</si>
  <si>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</si>
  <si>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</si>
  <si>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</si>
  <si>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</si>
  <si>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</si>
  <si>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</si>
  <si>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</si>
  <si>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</si>
  <si>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</si>
  <si>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</si>
  <si>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</si>
  <si>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</si>
  <si>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</si>
  <si>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</si>
  <si>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</si>
  <si>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</si>
  <si>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</si>
  <si>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</si>
  <si>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</si>
  <si>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</si>
  <si>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</si>
  <si>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</si>
  <si>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</si>
  <si>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</si>
  <si>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</si>
  <si>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</si>
  <si>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</si>
  <si>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</si>
  <si>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</si>
  <si>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</si>
  <si>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</si>
  <si>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</si>
  <si>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</si>
  <si>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</si>
  <si>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</si>
  <si>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</si>
  <si>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</si>
  <si>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</si>
  <si>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</si>
  <si>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</si>
  <si>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</si>
  <si>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</si>
  <si>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</si>
  <si>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</si>
  <si>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</si>
  <si>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</si>
  <si>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</si>
  <si>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</si>
  <si>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</si>
  <si>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</si>
  <si>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</si>
  <si>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</si>
  <si>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</si>
  <si>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</si>
  <si>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</si>
  <si>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</si>
  <si>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</si>
  <si>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</si>
  <si>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</si>
  <si>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</si>
  <si>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</si>
  <si>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</si>
  <si>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</si>
  <si>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</si>
  <si>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</si>
  <si>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</si>
  <si>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</si>
  <si>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</si>
  <si>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</si>
  <si>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</si>
  <si>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</si>
  <si>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</si>
  <si>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</si>
  <si>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</si>
  <si>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</si>
  <si>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</si>
  <si>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</si>
  <si>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</si>
  <si>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</si>
  <si>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</si>
  <si>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</si>
  <si>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</si>
  <si>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</si>
  <si>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</si>
  <si>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</si>
  <si>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</si>
  <si>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</si>
  <si>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</si>
  <si>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</si>
  <si>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</si>
  <si>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</si>
  <si>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</si>
  <si>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</si>
  <si>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</si>
  <si>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</si>
  <si>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</si>
  <si>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</si>
  <si>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</si>
  <si>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</si>
  <si>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</si>
  <si>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</si>
  <si>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</si>
  <si>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</si>
  <si>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</si>
  <si>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</si>
  <si>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</si>
  <si>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</si>
  <si>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</si>
  <si>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</si>
  <si>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</si>
  <si>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</si>
  <si>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</si>
  <si>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</si>
  <si>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</si>
  <si>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</si>
  <si>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</si>
  <si>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</si>
  <si>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</si>
  <si>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</si>
  <si>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</si>
  <si>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</si>
  <si>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</si>
  <si>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</si>
  <si>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</si>
  <si>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</si>
  <si>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</si>
  <si>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</si>
  <si>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</si>
  <si>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</si>
  <si>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</si>
  <si>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</si>
  <si>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</si>
  <si>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</si>
  <si>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</si>
  <si>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</si>
  <si>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</si>
  <si>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</si>
  <si>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</si>
  <si>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</si>
  <si>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</si>
  <si>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</si>
  <si>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</si>
  <si>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</si>
  <si>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</si>
  <si>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</si>
  <si>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</si>
  <si>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</si>
  <si>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</si>
  <si>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</si>
  <si>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</si>
  <si>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</si>
  <si>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</si>
  <si>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</si>
  <si>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</si>
  <si>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</si>
  <si>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</si>
  <si>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</si>
  <si>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</si>
  <si>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</si>
  <si>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</si>
  <si>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</si>
  <si>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</si>
  <si>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</si>
  <si>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</si>
  <si>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</si>
  <si>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</si>
  <si>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</si>
  <si>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</si>
  <si>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</si>
  <si>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</si>
  <si>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</si>
  <si>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</si>
  <si>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</si>
  <si>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</si>
  <si>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</si>
  <si>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</si>
  <si>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</si>
  <si>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</si>
  <si>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</si>
  <si>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</si>
  <si>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</si>
  <si>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</si>
  <si>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</si>
  <si>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</si>
  <si>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</si>
  <si>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</si>
  <si>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</si>
  <si>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</si>
  <si>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</si>
  <si>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</si>
  <si>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</si>
  <si>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</si>
  <si>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</si>
  <si>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</si>
  <si>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</si>
  <si>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</si>
  <si>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</si>
  <si>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</si>
  <si>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</si>
  <si>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</si>
  <si>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</si>
  <si>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</si>
  <si>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</si>
  <si>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</si>
  <si>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</si>
  <si>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</si>
  <si>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</si>
  <si>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</si>
  <si>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</si>
  <si>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</si>
  <si>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</si>
  <si>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</si>
  <si>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</si>
  <si>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</si>
  <si>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</si>
  <si>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</si>
  <si>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</si>
  <si>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</si>
  <si>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</si>
  <si>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</si>
  <si>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</si>
  <si>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</si>
  <si>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</si>
  <si>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</si>
  <si>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</si>
  <si>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</si>
  <si>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</si>
  <si>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</si>
  <si>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</si>
  <si>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</si>
  <si>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</si>
  <si>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</si>
  <si>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</si>
  <si>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</si>
  <si>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</si>
  <si>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</si>
  <si>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</si>
  <si>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</si>
  <si>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</si>
  <si>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</si>
  <si>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</si>
  <si>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</si>
  <si>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</si>
  <si>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</si>
  <si>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</si>
  <si>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</si>
  <si>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</si>
  <si>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</si>
  <si>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</si>
  <si>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</si>
  <si>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</si>
  <si>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</si>
  <si>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</si>
  <si>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</si>
  <si>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</si>
  <si>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</si>
  <si>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</si>
  <si>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</si>
  <si>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</si>
  <si>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</si>
  <si>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</si>
  <si>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</si>
  <si>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</si>
  <si>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</si>
  <si>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</si>
  <si>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</si>
  <si>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</si>
  <si>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</si>
  <si>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</si>
  <si>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</si>
  <si>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</si>
  <si>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</si>
  <si>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</si>
  <si>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</si>
  <si>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</si>
  <si>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</si>
  <si>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</si>
  <si>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</si>
  <si>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</si>
  <si>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</si>
  <si>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</si>
  <si>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</si>
  <si>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</si>
  <si>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</si>
  <si>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</si>
  <si>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</si>
  <si>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</si>
  <si>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</si>
  <si>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</si>
  <si>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</si>
  <si>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</si>
  <si>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</si>
  <si>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</si>
  <si>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</si>
  <si>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</si>
  <si>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</si>
  <si>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</si>
  <si>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</si>
  <si>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</si>
  <si>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</si>
  <si>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</si>
  <si>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</si>
  <si>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</si>
  <si>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</si>
  <si>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</si>
  <si>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</si>
  <si>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</si>
  <si>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</si>
  <si>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</si>
  <si>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</si>
  <si>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</si>
  <si>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</si>
  <si>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</si>
  <si>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</si>
  <si>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</si>
  <si>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</si>
  <si>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</si>
  <si>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</si>
  <si>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</si>
  <si>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</si>
  <si>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</si>
  <si>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</si>
  <si>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</si>
  <si>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</si>
  <si>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</si>
  <si>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</si>
  <si>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</si>
  <si>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</si>
  <si>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</si>
  <si>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</si>
  <si>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</si>
  <si>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</si>
  <si>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</si>
  <si>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</si>
  <si>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</si>
  <si>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</si>
  <si>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</si>
  <si>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</si>
  <si>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</si>
  <si>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</si>
  <si>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</si>
  <si>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</si>
  <si>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</si>
  <si>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</si>
  <si>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</si>
  <si>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</si>
  <si>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</si>
  <si>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</si>
  <si>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</si>
  <si>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</si>
  <si>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</si>
  <si>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</si>
  <si>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</si>
  <si>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</si>
  <si>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</si>
  <si>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</si>
  <si>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</si>
  <si>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</si>
  <si>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</si>
  <si>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</si>
  <si>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</si>
  <si>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</si>
  <si>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</si>
  <si>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</si>
  <si>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</si>
  <si>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</si>
  <si>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</si>
  <si>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</si>
  <si>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</si>
  <si>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</si>
  <si>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</si>
  <si>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</si>
  <si>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</si>
  <si>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</si>
  <si>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</si>
  <si>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</si>
  <si>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</si>
  <si>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</si>
  <si>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</si>
  <si>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</si>
  <si>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</si>
  <si>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</si>
  <si>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</si>
  <si>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</si>
  <si>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</si>
  <si>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</si>
  <si>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</si>
  <si>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</si>
  <si>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</si>
  <si>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</si>
  <si>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</si>
  <si>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</si>
  <si>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</si>
  <si>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</si>
  <si>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</si>
  <si>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</si>
  <si>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</si>
  <si>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</si>
  <si>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</si>
  <si>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</si>
  <si>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</si>
  <si>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</si>
  <si>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</si>
  <si>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</si>
  <si>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</si>
  <si>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</si>
  <si>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</si>
  <si>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</si>
  <si>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</si>
  <si>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</si>
  <si>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</si>
  <si>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</si>
  <si>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</si>
  <si>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</si>
  <si>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</si>
  <si>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</si>
  <si>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</si>
  <si>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</si>
  <si>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</si>
  <si>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</si>
  <si>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</si>
  <si>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</si>
  <si>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</si>
  <si>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</si>
  <si>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</si>
  <si>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</si>
  <si>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</si>
  <si>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</si>
  <si>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</si>
  <si>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</si>
  <si>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</si>
  <si>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</si>
  <si>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</si>
  <si>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</si>
  <si>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</si>
  <si>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</si>
  <si>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</si>
  <si>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</si>
  <si>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</si>
  <si>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</si>
  <si>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</si>
  <si>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</si>
  <si>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</si>
  <si>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</si>
  <si>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</si>
  <si>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</si>
  <si>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</si>
  <si>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</si>
  <si>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</si>
  <si>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</si>
  <si>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</si>
  <si>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</si>
  <si>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</si>
  <si>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</si>
  <si>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</si>
  <si>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</si>
  <si>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</si>
  <si>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</si>
  <si>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</si>
  <si>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</si>
  <si>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</si>
  <si>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</si>
  <si>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</si>
  <si>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</si>
  <si>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</si>
  <si>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</si>
  <si>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</si>
  <si>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</si>
  <si>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</si>
  <si>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</si>
  <si>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</si>
  <si>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</si>
  <si>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</si>
  <si>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</si>
  <si>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</si>
  <si>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</si>
  <si>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</si>
  <si>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</si>
  <si>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</si>
  <si>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</si>
  <si>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</si>
  <si>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</si>
  <si>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</si>
  <si>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</si>
  <si>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</si>
  <si>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</si>
  <si>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</si>
  <si>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</si>
  <si>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</si>
  <si>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</si>
  <si>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</si>
  <si>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</si>
  <si>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</si>
  <si>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</si>
  <si>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</si>
  <si>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</si>
  <si>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</si>
  <si>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</si>
  <si>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</si>
  <si>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</si>
  <si>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</si>
  <si>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</si>
  <si>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</si>
  <si>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</si>
  <si>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</si>
  <si>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</si>
  <si>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</si>
  <si>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</si>
  <si>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</si>
  <si>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</si>
  <si>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</si>
  <si>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</si>
  <si>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</si>
  <si>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</si>
  <si>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</si>
  <si>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</si>
  <si>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</si>
  <si>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</si>
  <si>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</si>
  <si>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</si>
  <si>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</si>
  <si>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</si>
  <si>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</si>
  <si>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</si>
  <si>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</si>
  <si>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</si>
  <si>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</si>
  <si>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</si>
  <si>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</si>
  <si>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</si>
  <si>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</si>
  <si>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</si>
  <si>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</si>
  <si>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</si>
  <si>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</si>
  <si>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</si>
  <si>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</si>
  <si>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</si>
  <si>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</si>
  <si>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</si>
  <si>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</si>
  <si>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</si>
  <si>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</si>
  <si>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</si>
  <si>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</si>
  <si>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</si>
  <si>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</si>
  <si>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</si>
  <si>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</si>
  <si>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</si>
  <si>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</si>
  <si>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</si>
  <si>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</si>
  <si>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</si>
  <si>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</si>
  <si>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</si>
  <si>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</si>
  <si>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</si>
  <si>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</si>
  <si>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</si>
  <si>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</si>
  <si>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</si>
  <si>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</si>
  <si>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</si>
  <si>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</si>
  <si>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</si>
  <si>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</si>
  <si>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</si>
  <si>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</si>
  <si>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</si>
  <si>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</si>
  <si>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</si>
  <si>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</si>
  <si>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</si>
  <si>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</si>
  <si>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</si>
  <si>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</si>
  <si>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</si>
  <si>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</si>
  <si>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</si>
  <si>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</si>
  <si>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</si>
  <si>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</si>
  <si>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</si>
  <si>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</si>
  <si>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</si>
  <si>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</si>
  <si>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</si>
  <si>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</si>
  <si>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</si>
  <si>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</si>
  <si>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</si>
  <si>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</si>
  <si>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</si>
  <si>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</si>
  <si>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</si>
  <si>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</si>
  <si>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</si>
  <si>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</si>
  <si>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</si>
  <si>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</si>
  <si>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</si>
  <si>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</si>
  <si>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</si>
  <si>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</si>
  <si>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</si>
  <si>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</si>
  <si>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</si>
  <si>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</si>
  <si>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</si>
  <si>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</si>
  <si>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</si>
  <si>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</si>
  <si>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</si>
  <si>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</si>
  <si>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</si>
  <si>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</si>
  <si>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</si>
  <si>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</si>
  <si>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</si>
  <si>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</si>
  <si>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</si>
  <si>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</si>
  <si>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</si>
  <si>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</si>
  <si>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</si>
  <si>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</si>
  <si>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</si>
  <si>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</si>
  <si>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</si>
  <si>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</si>
  <si>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</si>
  <si>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</si>
  <si>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</si>
  <si>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</si>
  <si>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</si>
  <si>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</si>
  <si>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</si>
  <si>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</si>
  <si>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</si>
  <si>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</si>
  <si>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</si>
  <si>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</si>
  <si>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</si>
  <si>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</si>
  <si>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</si>
  <si>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</si>
  <si>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</si>
  <si>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</si>
  <si>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</si>
  <si>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</si>
  <si>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</si>
  <si>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</si>
  <si>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</si>
  <si>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</si>
  <si>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</si>
  <si>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</si>
  <si>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</si>
  <si>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</si>
  <si>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</si>
  <si>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</si>
  <si>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</si>
  <si>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</si>
  <si>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</si>
  <si>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</si>
  <si>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</si>
  <si>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</si>
  <si>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</si>
  <si>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</si>
  <si>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</si>
  <si>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</si>
  <si>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</si>
  <si>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</si>
  <si>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</si>
  <si>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</si>
  <si>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</si>
  <si>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</si>
  <si>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</si>
  <si>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</si>
  <si>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</si>
  <si>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</si>
  <si>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</si>
  <si>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</si>
  <si>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</si>
  <si>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</si>
  <si>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</si>
  <si>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</si>
  <si>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</si>
  <si>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</si>
  <si>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</si>
  <si>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</si>
  <si>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</si>
  <si>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</si>
  <si>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</si>
  <si>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</si>
  <si>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</si>
  <si>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</si>
  <si>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</si>
  <si>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</si>
  <si>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</si>
  <si>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</si>
  <si>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</si>
  <si>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</si>
  <si>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</si>
  <si>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</si>
  <si>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</si>
  <si>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</si>
  <si>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</si>
  <si>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</si>
  <si>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</si>
  <si>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</si>
  <si>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</si>
  <si>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</si>
  <si>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</si>
  <si>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</si>
  <si>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</si>
  <si>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</si>
  <si>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</si>
  <si>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</si>
  <si>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</si>
  <si>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</si>
  <si>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</si>
  <si>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</si>
  <si>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</si>
  <si>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</si>
  <si>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</si>
  <si>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</si>
  <si>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</si>
  <si>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</si>
  <si>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</si>
  <si>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</si>
  <si>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</si>
  <si>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</si>
  <si>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</si>
  <si>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</si>
  <si>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</si>
  <si>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</si>
  <si>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</si>
  <si>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</si>
  <si>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</si>
  <si>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</si>
  <si>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</si>
  <si>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</si>
  <si>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</si>
  <si>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</si>
  <si>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</si>
  <si>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</si>
  <si>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</si>
  <si>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</si>
  <si>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</si>
  <si>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</si>
  <si>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</si>
  <si>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</si>
  <si>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</si>
  <si>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</si>
  <si>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</si>
  <si>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</si>
  <si>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</si>
  <si>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</si>
  <si>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</si>
  <si>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</si>
  <si>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</si>
  <si>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</si>
  <si>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</si>
  <si>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</si>
  <si>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</si>
  <si>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</si>
  <si>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</si>
  <si>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</si>
  <si>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</si>
  <si>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</si>
  <si>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</si>
  <si>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</si>
  <si>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</si>
  <si>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</si>
  <si>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</si>
  <si>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</si>
  <si>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</si>
  <si>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</si>
  <si>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</si>
  <si>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</si>
  <si>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</si>
  <si>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</si>
  <si>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</si>
  <si>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</si>
  <si>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</si>
  <si>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</si>
  <si>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</si>
  <si>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</si>
  <si>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</si>
  <si>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</si>
  <si>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</si>
  <si>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</si>
  <si>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</si>
  <si>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</si>
  <si>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</si>
  <si>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</si>
  <si>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</si>
  <si>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</si>
  <si>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</si>
  <si>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</si>
  <si>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</si>
  <si>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</si>
  <si>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</si>
  <si>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</si>
  <si>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</si>
  <si>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</si>
  <si>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</si>
  <si>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</si>
  <si>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</si>
  <si>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</si>
  <si>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</si>
  <si>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</si>
  <si>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</si>
  <si>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</si>
  <si>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</si>
  <si>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</si>
  <si>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</si>
  <si>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</si>
  <si>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</si>
  <si>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</si>
  <si>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</si>
  <si>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</si>
  <si>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</si>
  <si>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</si>
  <si>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</si>
  <si>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</si>
  <si>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</si>
  <si>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</si>
  <si>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</si>
  <si>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</si>
  <si>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</si>
  <si>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</si>
  <si>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</si>
  <si>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</si>
  <si>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</si>
  <si>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</si>
  <si>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</si>
  <si>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</si>
  <si>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</si>
  <si>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</si>
  <si>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</si>
  <si>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</si>
  <si>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</si>
  <si>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</si>
  <si>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</si>
  <si>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</si>
  <si>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</si>
  <si>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</si>
  <si>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</si>
  <si>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</si>
  <si>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</si>
  <si>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</si>
  <si>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</si>
  <si>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</si>
  <si>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</si>
  <si>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</si>
  <si>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</si>
  <si>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</si>
  <si>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</si>
  <si>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</si>
  <si>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</si>
  <si>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</si>
  <si>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</si>
  <si>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</si>
  <si>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</si>
  <si>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</si>
  <si>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</si>
  <si>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</si>
  <si>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</si>
  <si>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</si>
  <si>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</si>
  <si>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</si>
  <si>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</si>
  <si>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</si>
  <si>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</si>
  <si>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</si>
  <si>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</si>
  <si>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</si>
  <si>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</si>
  <si>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</si>
  <si>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</si>
  <si>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</si>
  <si>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</si>
  <si>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</si>
  <si>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</si>
  <si>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</si>
  <si>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</si>
  <si>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</si>
  <si>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</si>
  <si>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</si>
  <si>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</si>
  <si>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</si>
  <si>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</si>
  <si>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</si>
  <si>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</si>
  <si>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</si>
  <si>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</si>
  <si>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</si>
  <si>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</si>
  <si>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</si>
  <si>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</si>
  <si>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</si>
  <si>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</si>
  <si>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</si>
  <si>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</si>
  <si>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</si>
  <si>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</si>
  <si>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</si>
  <si>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</si>
  <si>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</si>
  <si>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</si>
  <si>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</si>
  <si>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</si>
  <si>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</si>
  <si>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</si>
  <si>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</si>
  <si>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</si>
  <si>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</si>
  <si>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</si>
  <si>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</si>
  <si>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</si>
  <si>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</si>
  <si>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</si>
  <si>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</si>
  <si>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</si>
  <si>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</si>
  <si>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</si>
  <si>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</si>
  <si>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</si>
  <si>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</si>
  <si>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</si>
  <si>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</si>
  <si>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</si>
  <si>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</si>
  <si>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</si>
  <si>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</si>
  <si>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</si>
  <si>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</si>
  <si>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</si>
  <si>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</si>
  <si>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</si>
  <si>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</si>
  <si>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</si>
  <si>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</si>
  <si>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</si>
  <si>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</si>
  <si>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</si>
  <si>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</si>
  <si>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</si>
  <si>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</si>
  <si>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</si>
  <si>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</si>
  <si>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</si>
  <si>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</si>
  <si>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</si>
  <si>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</si>
  <si>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</si>
  <si>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</si>
  <si>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</si>
  <si>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</si>
  <si>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</si>
  <si>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</si>
  <si>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</si>
  <si>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</si>
  <si>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</si>
  <si>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</si>
  <si>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</si>
  <si>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</si>
  <si>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</si>
  <si>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</si>
  <si>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</si>
  <si>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</si>
  <si>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</si>
  <si>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</si>
  <si>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</si>
  <si>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</si>
  <si>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</si>
  <si>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</si>
  <si>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</si>
  <si>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</si>
  <si>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</si>
  <si>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</si>
  <si>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</si>
  <si>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</si>
  <si>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</si>
  <si>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</si>
  <si>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</si>
  <si>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</si>
  <si>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</si>
  <si>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</si>
  <si>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</si>
  <si>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</si>
  <si>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</si>
  <si>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</si>
  <si>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</si>
  <si>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</si>
  <si>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</si>
  <si>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</si>
  <si>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</si>
  <si>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</si>
  <si>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</si>
  <si>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</si>
  <si>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</si>
  <si>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</si>
  <si>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</si>
  <si>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</si>
  <si>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</si>
  <si>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</si>
  <si>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</si>
  <si>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</si>
  <si>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</si>
  <si>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</si>
  <si>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</si>
  <si>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</si>
  <si>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</si>
  <si>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</si>
  <si>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</si>
  <si>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</si>
  <si>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</si>
  <si>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</si>
  <si>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</si>
  <si>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</si>
  <si>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</si>
  <si>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</si>
  <si>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</si>
  <si>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</si>
  <si>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</si>
  <si>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</si>
  <si>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</si>
  <si>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</si>
  <si>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</si>
  <si>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</si>
  <si>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</si>
  <si>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</si>
  <si>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</si>
  <si>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</si>
  <si>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</si>
  <si>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</si>
  <si>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</si>
  <si>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</si>
  <si>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</si>
  <si>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</si>
  <si>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</si>
  <si>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</si>
  <si>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</si>
  <si>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</si>
  <si>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</si>
  <si>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</si>
  <si>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</si>
  <si>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</si>
  <si>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</si>
  <si>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</si>
  <si>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</si>
  <si>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</si>
  <si>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</si>
  <si>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</si>
  <si>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</si>
  <si>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</si>
  <si>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</si>
  <si>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</si>
  <si>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</si>
  <si>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</si>
  <si>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</si>
  <si>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</si>
  <si>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</si>
  <si>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</si>
  <si>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</si>
  <si>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</si>
  <si>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</si>
  <si>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</si>
  <si>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</si>
  <si>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</si>
  <si>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</si>
  <si>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</si>
  <si>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</si>
  <si>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</si>
  <si>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</si>
  <si>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</si>
  <si>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</si>
  <si>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</si>
  <si>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</si>
  <si>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</si>
  <si>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</si>
  <si>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</si>
  <si>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</si>
  <si>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</si>
  <si>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</si>
  <si>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</si>
  <si>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</si>
  <si>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</si>
  <si>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</si>
  <si>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</si>
  <si>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</si>
  <si>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</si>
  <si>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</si>
  <si>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</si>
  <si>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</si>
  <si>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</si>
  <si>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</si>
  <si>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</si>
  <si>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</si>
  <si>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</si>
  <si>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</si>
  <si>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</si>
  <si>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</si>
  <si>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</si>
  <si>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</si>
  <si>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</si>
  <si>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</si>
  <si>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</si>
  <si>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</si>
  <si>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</si>
  <si>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</si>
  <si>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</si>
  <si>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</si>
  <si>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</si>
  <si>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</si>
  <si>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</si>
  <si>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</si>
  <si>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</si>
  <si>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</si>
  <si>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</si>
  <si>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</si>
  <si>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</si>
  <si>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</si>
  <si>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</si>
  <si>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</si>
  <si>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</si>
  <si>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</si>
  <si>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</si>
  <si>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</si>
  <si>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</si>
  <si>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</si>
  <si>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</si>
  <si>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</si>
  <si>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</si>
  <si>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</si>
  <si>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</si>
  <si>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</si>
  <si>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</si>
  <si>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</si>
  <si>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</si>
  <si>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</si>
  <si>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</si>
  <si>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</si>
  <si>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</si>
  <si>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</si>
  <si>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</si>
  <si>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</si>
  <si>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</si>
  <si>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</si>
  <si>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</si>
  <si>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</si>
  <si>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</si>
  <si>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</si>
  <si>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</si>
  <si>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</si>
  <si>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</si>
  <si>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</si>
  <si>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</si>
  <si>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</si>
  <si>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</si>
  <si>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</si>
  <si>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</si>
  <si>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</si>
  <si>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</si>
  <si>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</si>
  <si>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</si>
  <si>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</si>
  <si>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</si>
  <si>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</si>
  <si>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</si>
  <si>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</si>
  <si>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</si>
  <si>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</si>
  <si>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</si>
  <si>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</si>
  <si>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</si>
  <si>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</si>
  <si>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</si>
  <si>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</si>
  <si>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</si>
  <si>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</si>
  <si>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</si>
  <si>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</si>
  <si>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</si>
  <si>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</si>
  <si>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</si>
  <si>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</si>
  <si>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</si>
  <si>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</si>
  <si>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</si>
  <si>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</si>
  <si>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</si>
  <si>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</si>
  <si>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</si>
  <si>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</si>
  <si>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</si>
  <si>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</si>
  <si>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</si>
  <si>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</si>
  <si>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</si>
  <si>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</si>
  <si>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</si>
  <si>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</si>
  <si>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</si>
  <si>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</si>
  <si>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</si>
  <si>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</si>
  <si>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</si>
  <si>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</si>
  <si>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</si>
  <si>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</si>
  <si>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</si>
  <si>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</si>
  <si>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</si>
  <si>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</si>
  <si>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</si>
  <si>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</si>
  <si>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</si>
  <si>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</si>
  <si>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</si>
  <si>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</si>
  <si>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</si>
  <si>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</si>
  <si>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</si>
  <si>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</si>
  <si>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</si>
  <si>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</si>
  <si>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</si>
  <si>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</si>
  <si>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</si>
  <si>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</si>
  <si>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</si>
  <si>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</si>
  <si>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</si>
  <si>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</si>
  <si>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</si>
  <si>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</si>
  <si>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</si>
  <si>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</si>
  <si>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</si>
  <si>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</si>
  <si>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</si>
  <si>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</si>
  <si>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</si>
  <si>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</si>
  <si>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</si>
  <si>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</si>
  <si>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</si>
  <si>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</si>
  <si>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</si>
  <si>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</si>
  <si>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</si>
  <si>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</si>
  <si>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</si>
  <si>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</si>
  <si>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</si>
  <si>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</si>
  <si>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</si>
  <si>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</si>
  <si>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</si>
  <si>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</si>
  <si>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</si>
  <si>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</si>
  <si>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</si>
  <si>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</si>
  <si>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</si>
  <si>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</si>
  <si>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</si>
  <si>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</si>
  <si>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</si>
  <si>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</si>
  <si>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</si>
  <si>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</si>
  <si>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</si>
  <si>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</si>
  <si>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</si>
  <si>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</si>
  <si>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</si>
  <si>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</si>
  <si>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</si>
  <si>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</si>
  <si>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</si>
  <si>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</si>
  <si>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</si>
  <si>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</si>
  <si>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</si>
  <si>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</si>
  <si>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</si>
  <si>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</si>
  <si>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</si>
  <si>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</si>
  <si>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</si>
  <si>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</si>
  <si>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</si>
  <si>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</si>
  <si>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</si>
  <si>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</si>
  <si>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</si>
  <si>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</si>
  <si>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</si>
  <si>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</si>
  <si>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</si>
  <si>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</si>
  <si>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</si>
  <si>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</si>
  <si>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</si>
  <si>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</si>
  <si>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</si>
  <si>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</si>
  <si>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</si>
  <si>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</si>
  <si>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</si>
  <si>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</si>
  <si>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</si>
  <si>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</si>
  <si>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</si>
  <si>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</si>
  <si>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</si>
  <si>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</si>
  <si>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</si>
  <si>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</si>
  <si>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</si>
  <si>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</si>
  <si>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</si>
  <si>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</si>
  <si>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</si>
  <si>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</si>
  <si>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</si>
  <si>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</si>
  <si>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</si>
  <si>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</si>
  <si>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</si>
  <si>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</si>
  <si>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</si>
  <si>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</si>
  <si>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</si>
  <si>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</si>
  <si>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</si>
  <si>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</si>
  <si>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</si>
  <si>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</si>
  <si>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</si>
  <si>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</si>
  <si>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</si>
  <si>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</si>
  <si>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</si>
  <si>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</si>
  <si>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</si>
  <si>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</si>
  <si>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</si>
  <si>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</si>
  <si>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</si>
  <si>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</si>
  <si>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</si>
  <si>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</si>
  <si>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</si>
  <si>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</si>
  <si>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</si>
  <si>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</si>
  <si>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</si>
  <si>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</si>
  <si>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</si>
  <si>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</si>
  <si>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</si>
  <si>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</si>
  <si>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</si>
  <si>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</si>
  <si>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</si>
  <si>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</si>
  <si>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</si>
  <si>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</si>
  <si>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</si>
  <si>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</si>
  <si>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</si>
  <si>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</si>
  <si>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</si>
  <si>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</si>
  <si>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</si>
  <si>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</si>
  <si>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</si>
  <si>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</si>
  <si>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</si>
  <si>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</si>
  <si>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</si>
  <si>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</si>
  <si>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</si>
  <si>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</si>
  <si>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</si>
  <si>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</si>
  <si>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</si>
  <si>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</si>
  <si>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</si>
  <si>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</si>
  <si>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</si>
  <si>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</si>
  <si>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</si>
  <si>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</si>
  <si>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</si>
  <si>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</si>
  <si>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</si>
  <si>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</si>
  <si>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</si>
  <si>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</si>
  <si>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</si>
  <si>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</si>
  <si>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</si>
  <si>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</si>
  <si>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</si>
  <si>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</si>
  <si>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</si>
  <si>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</si>
  <si>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</si>
  <si>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</si>
  <si>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</si>
  <si>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</si>
  <si>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</si>
  <si>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</si>
  <si>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</si>
  <si>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</si>
  <si>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</si>
  <si>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</si>
  <si>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</si>
  <si>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</si>
  <si>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</si>
  <si>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</si>
  <si>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</si>
  <si>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</si>
  <si>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</si>
  <si>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</si>
  <si>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</si>
  <si>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</si>
  <si>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</si>
  <si>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</si>
  <si>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</si>
  <si>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</si>
  <si>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</si>
  <si>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</si>
  <si>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</si>
  <si>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</si>
  <si>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</si>
  <si>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</si>
  <si>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</si>
  <si>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</si>
  <si>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</si>
  <si>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</si>
  <si>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</si>
  <si>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</si>
  <si>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</si>
  <si>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</si>
  <si>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</si>
  <si>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</si>
  <si>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</si>
  <si>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</si>
  <si>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</si>
  <si>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</si>
  <si>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</si>
  <si>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</si>
  <si>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</si>
  <si>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</si>
  <si>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</si>
  <si>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</si>
  <si>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</si>
  <si>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</si>
  <si>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</si>
  <si>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</si>
  <si>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</si>
  <si>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</si>
  <si>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</si>
  <si>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</si>
  <si>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</si>
  <si>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</si>
  <si>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</si>
  <si>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</si>
  <si>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</si>
  <si>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</si>
  <si>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</si>
  <si>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</si>
  <si>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</si>
  <si>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</si>
  <si>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</si>
  <si>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</si>
  <si>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</si>
  <si>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</si>
  <si>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</si>
  <si>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</si>
  <si>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</si>
  <si>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</si>
  <si>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</si>
  <si>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</si>
  <si>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</si>
  <si>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</si>
  <si>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</si>
  <si>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</si>
  <si>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</si>
  <si>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</si>
  <si>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</si>
  <si>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</si>
  <si>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</si>
  <si>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</si>
  <si>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</si>
  <si>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</si>
  <si>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</si>
  <si>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</si>
  <si>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</si>
  <si>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</si>
  <si>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</si>
  <si>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</si>
  <si>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</si>
  <si>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</si>
  <si>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</si>
  <si>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</si>
  <si>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</si>
  <si>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</si>
  <si>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</si>
  <si>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</si>
  <si>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</si>
  <si>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</si>
  <si>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</si>
  <si>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</si>
  <si>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</si>
  <si>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</si>
  <si>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</si>
  <si>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</si>
  <si>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</si>
  <si>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</si>
  <si>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</si>
  <si>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</si>
  <si>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</si>
  <si>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</si>
  <si>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</si>
  <si>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</si>
  <si>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</si>
  <si>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</si>
  <si>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</si>
  <si>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</si>
  <si>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</si>
  <si>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</si>
  <si>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</si>
  <si>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</si>
  <si>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</si>
  <si>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</si>
  <si>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</si>
  <si>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</si>
  <si>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</si>
  <si>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</si>
  <si>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</si>
  <si>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</si>
  <si>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</si>
  <si>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</si>
  <si>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</si>
  <si>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</si>
  <si>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</si>
  <si>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</si>
  <si>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</si>
  <si>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</si>
  <si>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</si>
  <si>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</si>
  <si>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</si>
  <si>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</si>
  <si>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</si>
  <si>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</si>
  <si>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</si>
  <si>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</si>
  <si>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</si>
  <si>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</si>
  <si>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</si>
  <si>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</si>
  <si>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</si>
  <si>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</si>
  <si>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</si>
  <si>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</si>
  <si>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</si>
  <si>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</si>
  <si>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</si>
  <si>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</si>
  <si>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</si>
  <si>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</si>
  <si>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</si>
  <si>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</si>
  <si>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</si>
  <si>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</si>
  <si>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</si>
  <si>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</si>
  <si>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</si>
  <si>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</si>
  <si>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</si>
  <si>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</si>
  <si>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</si>
  <si>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</si>
  <si>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</si>
  <si>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</si>
  <si>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</si>
  <si>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</si>
  <si>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</si>
  <si>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</si>
  <si>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</si>
  <si>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</si>
  <si>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</si>
  <si>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</si>
  <si>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</si>
  <si>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</si>
  <si>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</si>
  <si>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</si>
  <si>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</si>
  <si>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</si>
  <si>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</si>
  <si>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</si>
  <si>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</si>
  <si>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</si>
  <si>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</si>
  <si>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</si>
  <si>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</si>
  <si>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</si>
  <si>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</si>
  <si>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</si>
  <si>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</si>
  <si>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</si>
  <si>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</si>
  <si>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</si>
  <si>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</si>
  <si>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</si>
  <si>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</si>
  <si>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</si>
  <si>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</si>
  <si>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</si>
  <si>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</si>
  <si>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</si>
  <si>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</si>
  <si>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</si>
  <si>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</si>
  <si>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</si>
  <si>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</si>
  <si>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</si>
  <si>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</si>
  <si>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</si>
  <si>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</si>
  <si>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</si>
  <si>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</si>
  <si>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</si>
  <si>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</si>
  <si>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</si>
  <si>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</si>
  <si>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</si>
  <si>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</si>
  <si>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</si>
  <si>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</si>
  <si>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</si>
  <si>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</si>
  <si>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</si>
  <si>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</si>
  <si>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</si>
  <si>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</si>
  <si>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</si>
  <si>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</si>
  <si>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</si>
  <si>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</si>
  <si>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</si>
  <si>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</si>
  <si>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</si>
  <si>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</si>
  <si>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</si>
  <si>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</si>
  <si>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</si>
  <si>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</si>
  <si>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</si>
  <si>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</si>
  <si>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</si>
  <si>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</si>
  <si>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</si>
  <si>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</si>
  <si>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</si>
  <si>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</si>
  <si>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</si>
  <si>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</si>
  <si>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</si>
  <si>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</si>
  <si>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</si>
  <si>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</si>
  <si>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</si>
  <si>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</si>
  <si>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</si>
  <si>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</si>
  <si>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</si>
  <si>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</si>
  <si>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</si>
  <si>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</si>
  <si>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</si>
  <si>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</si>
  <si>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</si>
  <si>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</si>
  <si>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</si>
  <si>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</si>
  <si>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</si>
  <si>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</si>
  <si>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</si>
  <si>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</si>
  <si>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</si>
  <si>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</si>
  <si>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</si>
  <si>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</si>
  <si>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</si>
  <si>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</si>
  <si>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</si>
  <si>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</si>
  <si>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</si>
  <si>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</si>
  <si>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</si>
  <si>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</si>
  <si>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</si>
  <si>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</si>
  <si>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</si>
  <si>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</si>
  <si>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</si>
  <si>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</si>
  <si>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</si>
  <si>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</si>
  <si>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</si>
  <si>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</si>
  <si>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</si>
  <si>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</si>
  <si>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</si>
  <si>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</si>
  <si>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</si>
  <si>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</si>
  <si>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</si>
  <si>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</si>
  <si>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</si>
  <si>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</si>
  <si>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</si>
  <si>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</si>
  <si>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</si>
  <si>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</si>
  <si>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</si>
  <si>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</si>
  <si>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</si>
  <si>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</si>
  <si>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</si>
  <si>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</si>
  <si>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</si>
  <si>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</si>
  <si>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</si>
  <si>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</si>
  <si>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</si>
  <si>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</si>
  <si>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</si>
  <si>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</si>
  <si>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</si>
  <si>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</si>
  <si>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</si>
  <si>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</si>
  <si>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</si>
  <si>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</si>
  <si>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</si>
  <si>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</si>
  <si>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</si>
  <si>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</si>
  <si>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</si>
  <si>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</si>
  <si>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</si>
  <si>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</si>
  <si>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</si>
  <si>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</si>
  <si>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</si>
  <si>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</si>
  <si>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</si>
  <si>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</si>
  <si>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</si>
  <si>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</si>
  <si>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</si>
  <si>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</si>
  <si>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</si>
  <si>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</si>
  <si>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</si>
  <si>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</si>
  <si>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</si>
  <si>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</si>
  <si>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</si>
  <si>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</si>
  <si>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</si>
  <si>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</si>
  <si>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</si>
  <si>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</si>
  <si>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</si>
  <si>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</si>
  <si>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</si>
  <si>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</si>
  <si>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</si>
  <si>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</si>
  <si>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</si>
  <si>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</si>
  <si>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</si>
  <si>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</si>
  <si>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</si>
  <si>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</si>
  <si>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</si>
  <si>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</si>
  <si>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</si>
  <si>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</si>
  <si>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</si>
  <si>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</si>
  <si>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</si>
  <si>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</si>
  <si>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</si>
  <si>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</si>
  <si>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</si>
  <si>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</si>
  <si>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</si>
  <si>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</si>
  <si>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</si>
  <si>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</si>
  <si>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</si>
  <si>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</si>
  <si>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</si>
  <si>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</si>
  <si>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</si>
  <si>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</si>
  <si>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</si>
  <si>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</si>
  <si>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</si>
  <si>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</si>
  <si>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</si>
  <si>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</si>
  <si>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</si>
  <si>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</si>
  <si>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</si>
  <si>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</si>
  <si>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</si>
  <si>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</si>
  <si>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</si>
  <si>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</si>
  <si>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</si>
  <si>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</si>
  <si>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</si>
  <si>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</si>
  <si>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</si>
  <si>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</si>
  <si>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</si>
  <si>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</si>
  <si>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</si>
  <si>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</si>
  <si>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</si>
  <si>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</si>
  <si>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</si>
  <si>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</si>
  <si>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</si>
  <si>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</si>
  <si>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</si>
  <si>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</si>
  <si>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</si>
  <si>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</si>
  <si>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</si>
  <si>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</si>
  <si>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</si>
  <si>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</si>
  <si>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</si>
  <si>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</si>
  <si>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</si>
  <si>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</si>
  <si>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</si>
  <si>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</si>
  <si>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</si>
  <si>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</si>
  <si>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</si>
  <si>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</si>
  <si>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</si>
  <si>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</si>
  <si>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</si>
  <si>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</si>
  <si>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</si>
  <si>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</si>
  <si>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</si>
  <si>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</si>
  <si>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</si>
  <si>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</si>
  <si>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</si>
  <si>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</si>
  <si>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</si>
  <si>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</si>
  <si>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</si>
  <si>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</si>
  <si>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</si>
  <si>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</si>
  <si>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</si>
  <si>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</si>
  <si>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</si>
  <si>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</si>
  <si>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</si>
  <si>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</si>
  <si>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</si>
  <si>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</si>
  <si>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</si>
  <si>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</si>
  <si>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</si>
  <si>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</si>
  <si>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</si>
  <si>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</si>
  <si>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</si>
  <si>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</si>
  <si>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</si>
  <si>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</si>
  <si>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</si>
  <si>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</si>
  <si>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</si>
  <si>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</si>
  <si>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</si>
  <si>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</si>
  <si>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</si>
  <si>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</si>
  <si>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</si>
  <si>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</si>
  <si>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</si>
  <si>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</si>
  <si>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</si>
  <si>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</si>
  <si>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</si>
  <si>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</si>
  <si>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</si>
  <si>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</si>
  <si>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</si>
  <si>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</si>
  <si>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</si>
  <si>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</si>
  <si>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</si>
  <si>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</si>
  <si>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</si>
  <si>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</si>
  <si>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</si>
  <si>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</si>
  <si>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</si>
  <si>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</si>
  <si>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</si>
  <si>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</si>
  <si>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</si>
  <si>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</si>
  <si>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</si>
  <si>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</si>
  <si>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</si>
  <si>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</si>
  <si>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</si>
  <si>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</si>
  <si>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</si>
  <si>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</si>
  <si>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</si>
  <si>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</si>
  <si>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</si>
  <si>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</si>
  <si>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</si>
  <si>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</si>
  <si>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</si>
  <si>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</si>
  <si>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</si>
  <si>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</si>
  <si>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</si>
  <si>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</si>
  <si>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</si>
  <si>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</si>
  <si>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</si>
  <si>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</si>
  <si>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</si>
  <si>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</si>
  <si>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</si>
  <si>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</si>
  <si>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</si>
  <si>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</si>
  <si>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</si>
  <si>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</si>
  <si>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</si>
  <si>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</si>
  <si>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</si>
  <si>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</si>
  <si>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</si>
  <si>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</si>
  <si>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</si>
  <si>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</si>
  <si>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</si>
  <si>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</si>
  <si>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</si>
  <si>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</si>
  <si>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</si>
  <si>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</si>
  <si>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</si>
  <si>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</si>
  <si>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</si>
  <si>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</si>
  <si>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</si>
  <si>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</si>
  <si>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</si>
  <si>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</si>
  <si>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</si>
  <si>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</si>
  <si>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</si>
  <si>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</si>
  <si>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</si>
  <si>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</si>
  <si>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</si>
  <si>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</si>
  <si>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</si>
  <si>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</si>
  <si>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</si>
  <si>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</si>
  <si>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</si>
  <si>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</si>
  <si>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</si>
  <si>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</si>
  <si>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</si>
  <si>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</si>
  <si>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</si>
  <si>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</si>
  <si>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</si>
  <si>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</si>
  <si>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</si>
  <si>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</si>
  <si>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</si>
  <si>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</si>
  <si>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</si>
  <si>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</si>
  <si>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</si>
  <si>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</si>
  <si>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</si>
  <si>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</si>
  <si>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</si>
  <si>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</si>
  <si>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</si>
  <si>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</si>
  <si>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</si>
  <si>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</si>
  <si>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</si>
  <si>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</si>
  <si>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</si>
  <si>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</si>
  <si>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</si>
  <si>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</si>
  <si>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</si>
  <si>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</si>
  <si>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</si>
  <si>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</si>
  <si>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</si>
  <si>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</si>
  <si>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</si>
  <si>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</si>
  <si>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</si>
  <si>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</si>
  <si>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</si>
  <si>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</si>
  <si>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</si>
  <si>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</si>
  <si>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</si>
  <si>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</si>
  <si>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</si>
  <si>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</si>
  <si>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</si>
  <si>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</si>
  <si>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</si>
  <si>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</si>
  <si>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</si>
  <si>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</si>
  <si>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</si>
  <si>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</si>
  <si>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</si>
  <si>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</si>
  <si>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</si>
  <si>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</si>
  <si>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</si>
  <si>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</si>
  <si>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</si>
  <si>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</si>
  <si>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</si>
  <si>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</si>
  <si>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</si>
  <si>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</si>
  <si>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</si>
  <si>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</si>
  <si>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</si>
  <si>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</si>
  <si>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</si>
  <si>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</si>
  <si>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</si>
  <si>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</si>
  <si>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</si>
  <si>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</si>
  <si>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</si>
  <si>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</si>
  <si>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</si>
  <si>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</si>
  <si>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</si>
  <si>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</si>
  <si>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</si>
  <si>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</si>
  <si>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</si>
  <si>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</si>
  <si>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</si>
  <si>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</si>
  <si>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</si>
  <si>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</si>
  <si>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</si>
  <si>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</si>
  <si>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</si>
  <si>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</si>
  <si>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</si>
  <si>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</si>
  <si>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</si>
  <si>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</si>
  <si>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</si>
  <si>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</si>
  <si>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</si>
  <si>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</si>
  <si>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</si>
  <si>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</si>
  <si>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</si>
  <si>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</si>
  <si>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</si>
  <si>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</si>
  <si>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</si>
  <si>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</si>
  <si>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</si>
  <si>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</si>
  <si>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</si>
  <si>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</si>
  <si>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</si>
  <si>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</si>
  <si>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</si>
  <si>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</si>
  <si>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</si>
  <si>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</si>
  <si>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</si>
  <si>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</si>
  <si>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</si>
  <si>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</si>
  <si>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</si>
  <si>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</si>
  <si>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</si>
  <si>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</si>
  <si>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</si>
  <si>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</si>
  <si>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</si>
  <si>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</si>
  <si>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</si>
  <si>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</si>
  <si>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</si>
  <si>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</si>
  <si>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</si>
  <si>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</si>
  <si>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</si>
  <si>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</si>
  <si>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</si>
  <si>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</si>
  <si>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</si>
  <si>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</si>
  <si>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</si>
  <si>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</si>
  <si>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</si>
  <si>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</si>
  <si>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</si>
  <si>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</si>
  <si>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</si>
  <si>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</si>
  <si>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</si>
  <si>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</si>
  <si>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</si>
  <si>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</si>
  <si>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</si>
  <si>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</si>
  <si>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</si>
  <si>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</si>
  <si>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</si>
  <si>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</si>
  <si>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</si>
  <si>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</si>
  <si>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</si>
  <si>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</si>
  <si>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</si>
  <si>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</si>
  <si>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</si>
  <si>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</si>
  <si>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</si>
  <si>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</si>
  <si>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</si>
  <si>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</si>
  <si>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</si>
  <si>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</si>
  <si>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</si>
  <si>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</si>
  <si>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</si>
  <si>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</si>
  <si>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</si>
  <si>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</si>
  <si>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</si>
  <si>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</si>
  <si>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</si>
  <si>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</si>
  <si>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</si>
  <si>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</si>
  <si>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</si>
  <si>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</si>
  <si>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</si>
  <si>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</si>
  <si>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</si>
  <si>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</si>
  <si>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</si>
  <si>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</si>
  <si>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</si>
  <si>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</si>
  <si>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</si>
  <si>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</si>
  <si>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</si>
  <si>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</si>
  <si>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</si>
  <si>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</si>
  <si>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</si>
  <si>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</si>
  <si>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</si>
  <si>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</si>
  <si>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</si>
  <si>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</si>
  <si>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</si>
  <si>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</si>
  <si>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</si>
  <si>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</si>
  <si>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</si>
  <si>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</si>
  <si>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</si>
  <si>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</si>
  <si>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</si>
  <si>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</si>
  <si>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</si>
  <si>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</si>
  <si>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</si>
  <si>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</si>
  <si>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</si>
  <si>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</si>
  <si>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</si>
  <si>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</si>
  <si>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</si>
  <si>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</si>
  <si>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</si>
  <si>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</si>
  <si>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</si>
  <si>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</si>
  <si>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</si>
  <si>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</si>
  <si>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</si>
  <si>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</si>
  <si>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</si>
  <si>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</si>
  <si>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</si>
  <si>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</si>
  <si>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</si>
  <si>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</si>
  <si>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</si>
  <si>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</si>
  <si>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</si>
  <si>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</si>
  <si>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</si>
  <si>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</si>
  <si>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</si>
  <si>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</si>
  <si>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</si>
  <si>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</si>
  <si>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</si>
  <si>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</si>
  <si>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</si>
  <si>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</si>
  <si>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</si>
  <si>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</si>
  <si>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</si>
  <si>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</si>
  <si>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</si>
  <si>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</si>
  <si>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</si>
  <si>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</si>
  <si>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</si>
  <si>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</si>
  <si>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</si>
  <si>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</si>
  <si>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</si>
  <si>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</si>
  <si>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</si>
  <si>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</si>
  <si>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</si>
  <si>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</si>
  <si>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</si>
  <si>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</si>
  <si>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</si>
  <si>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</si>
  <si>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</si>
  <si>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</si>
  <si>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</si>
  <si>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</si>
  <si>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</si>
  <si>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</si>
  <si>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</si>
  <si>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</si>
  <si>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</si>
  <si>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</si>
  <si>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</si>
  <si>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</si>
  <si>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</si>
  <si>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</si>
  <si>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</si>
  <si>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</si>
  <si>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</si>
  <si>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</si>
  <si>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</si>
  <si>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</si>
  <si>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</si>
  <si>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</si>
  <si>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</si>
  <si>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</si>
  <si>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</si>
  <si>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</si>
  <si>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</si>
  <si>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</si>
  <si>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</si>
  <si>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</si>
  <si>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</si>
  <si>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</si>
  <si>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</si>
  <si>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</si>
  <si>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</si>
  <si>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</si>
  <si>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</si>
  <si>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</si>
  <si>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</si>
  <si>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</si>
  <si>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</si>
  <si>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</si>
  <si>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</si>
  <si>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</si>
  <si>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</si>
  <si>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</si>
  <si>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</si>
  <si>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</si>
  <si>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</si>
  <si>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</si>
  <si>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</si>
  <si>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</si>
  <si>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</si>
  <si>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</si>
  <si>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</si>
  <si>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</si>
  <si>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</si>
  <si>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</si>
  <si>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</si>
  <si>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</si>
  <si>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</si>
  <si>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</si>
  <si>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</si>
  <si>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</si>
  <si>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</si>
  <si>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</si>
  <si>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</si>
  <si>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</si>
  <si>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</si>
  <si>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</si>
  <si>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</si>
  <si>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</si>
  <si>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</si>
  <si>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</si>
  <si>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</si>
  <si>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</si>
  <si>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</si>
  <si>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</si>
  <si>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</si>
  <si>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</si>
  <si>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</si>
  <si>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</si>
  <si>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</si>
  <si>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</si>
  <si>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</si>
  <si>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</si>
  <si>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</si>
  <si>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</si>
  <si>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</si>
  <si>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</si>
  <si>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</si>
  <si>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</si>
  <si>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</si>
  <si>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</si>
  <si>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</si>
  <si>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</si>
  <si>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</si>
  <si>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</si>
  <si>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</si>
  <si>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</si>
  <si>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</si>
  <si>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</si>
  <si>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</si>
  <si>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</si>
  <si>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</si>
  <si>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</si>
  <si>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</si>
  <si>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</si>
  <si>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</si>
  <si>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</si>
  <si>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</si>
  <si>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</si>
  <si>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</si>
  <si>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</si>
  <si>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</si>
  <si>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</si>
  <si>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</si>
  <si>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</si>
  <si>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</si>
  <si>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</si>
  <si>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</si>
  <si>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</si>
  <si>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</si>
  <si>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</si>
  <si>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</si>
  <si>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</si>
  <si>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</si>
  <si>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</si>
  <si>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</si>
  <si>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</si>
  <si>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</si>
  <si>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</si>
  <si>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</si>
  <si>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</si>
  <si>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</si>
  <si>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</si>
  <si>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</si>
  <si>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</si>
  <si>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</si>
  <si>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</si>
  <si>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</si>
  <si>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</si>
  <si>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</si>
  <si>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</si>
  <si>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</si>
  <si>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</si>
  <si>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</si>
  <si>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</si>
  <si>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</si>
  <si>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</si>
  <si>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</si>
  <si>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</si>
  <si>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</si>
  <si>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</si>
  <si>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</si>
  <si>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</si>
  <si>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</si>
  <si>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</si>
  <si>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</si>
  <si>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</si>
  <si>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</si>
  <si>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</si>
  <si>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</si>
  <si>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</si>
  <si>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</si>
  <si>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</si>
  <si>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</si>
  <si>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</si>
  <si>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</si>
  <si>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</si>
  <si>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</si>
  <si>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</si>
  <si>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</si>
  <si>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</si>
  <si>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</si>
  <si>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</si>
  <si>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</si>
  <si>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</si>
  <si>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</si>
  <si>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</si>
  <si>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</si>
  <si>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</si>
  <si>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</si>
  <si>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</si>
  <si>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</si>
  <si>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</si>
  <si>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</si>
  <si>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</si>
  <si>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</si>
  <si>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</si>
  <si>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</si>
  <si>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</si>
  <si>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</si>
  <si>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</si>
  <si>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</si>
  <si>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</si>
  <si>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</si>
  <si>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</si>
  <si>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</si>
  <si>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</si>
  <si>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</si>
  <si>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</si>
  <si>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</si>
  <si>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</si>
  <si>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</si>
  <si>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</si>
  <si>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</si>
  <si>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</si>
  <si>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</si>
  <si>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</si>
  <si>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</si>
  <si>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</si>
  <si>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</si>
  <si>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</si>
  <si>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</si>
  <si>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</si>
  <si>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</si>
  <si>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</si>
  <si>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</si>
  <si>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</si>
  <si>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</si>
  <si>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</si>
  <si>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</si>
  <si>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</si>
  <si>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</si>
  <si>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</si>
  <si>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</si>
  <si>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</si>
  <si>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</si>
  <si>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</si>
  <si>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</si>
  <si>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</si>
  <si>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</si>
  <si>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</si>
  <si>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</si>
  <si>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</si>
  <si>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</si>
  <si>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</si>
  <si>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</si>
  <si>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</si>
  <si>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</si>
  <si>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</si>
  <si>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</si>
  <si>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</si>
  <si>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</si>
  <si>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</si>
  <si>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</si>
  <si>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</si>
  <si>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</si>
  <si>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</si>
  <si>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</si>
  <si>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</si>
  <si>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</si>
  <si>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</si>
  <si>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</si>
  <si>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</si>
  <si>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</si>
  <si>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</si>
  <si>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</si>
  <si>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</si>
  <si>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</si>
  <si>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</si>
  <si>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</si>
  <si>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</si>
  <si>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</si>
  <si>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</si>
  <si>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</si>
  <si>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</si>
  <si>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</si>
  <si>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</si>
  <si>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</si>
  <si>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</si>
  <si>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</si>
  <si>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</si>
  <si>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</si>
  <si>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</si>
  <si>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</si>
  <si>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</si>
  <si>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</si>
  <si>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</si>
  <si>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</si>
  <si>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</si>
  <si>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</si>
  <si>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</si>
  <si>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</si>
  <si>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</si>
  <si>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</si>
  <si>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</si>
  <si>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</si>
  <si>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</si>
  <si>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</si>
  <si>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</si>
  <si>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</si>
  <si>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</si>
  <si>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</si>
  <si>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</si>
  <si>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</si>
  <si>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</si>
  <si>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</si>
  <si>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</si>
  <si>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</si>
  <si>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</si>
  <si>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</si>
  <si>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</si>
  <si>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</si>
  <si>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</si>
  <si>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</si>
  <si>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</si>
  <si>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</si>
  <si>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</si>
  <si>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</si>
  <si>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</si>
  <si>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</si>
  <si>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</si>
  <si>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</si>
  <si>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</si>
  <si>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</si>
  <si>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</si>
  <si>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</si>
  <si>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</si>
  <si>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</si>
  <si>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</si>
  <si>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</si>
  <si>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</si>
  <si>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</si>
  <si>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</si>
  <si>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</si>
  <si>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</si>
  <si>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</si>
  <si>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</si>
  <si>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</si>
  <si>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</si>
  <si>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</si>
  <si>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</si>
  <si>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</si>
  <si>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</si>
  <si>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</si>
  <si>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</si>
  <si>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</si>
  <si>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</si>
  <si>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</si>
  <si>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</si>
  <si>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</si>
  <si>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</si>
  <si>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</si>
  <si>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</si>
  <si>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</si>
  <si>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</si>
  <si>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</si>
  <si>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</si>
  <si>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</si>
  <si>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</si>
  <si>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</si>
  <si>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</si>
  <si>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</si>
  <si>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</si>
  <si>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</si>
  <si>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</si>
  <si>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</si>
  <si>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</si>
  <si>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</si>
  <si>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</si>
  <si>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</si>
  <si>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</si>
  <si>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</si>
  <si>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</si>
  <si>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</si>
  <si>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</si>
  <si>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</si>
  <si>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</si>
  <si>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</si>
  <si>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</si>
  <si>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</si>
  <si>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</si>
  <si>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</si>
  <si>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</si>
  <si>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</si>
  <si>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</si>
  <si>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</si>
  <si>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</si>
  <si>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</si>
  <si>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</si>
  <si>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</si>
  <si>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</si>
  <si>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</si>
  <si>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</si>
  <si>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</si>
  <si>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</si>
  <si>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</si>
  <si>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</si>
  <si>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</si>
  <si>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</si>
  <si>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</si>
  <si>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</si>
  <si>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</si>
  <si>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</si>
  <si>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</si>
  <si>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</si>
  <si>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</si>
  <si>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</si>
  <si>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</si>
  <si>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</si>
  <si>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</si>
  <si>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</si>
  <si>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</si>
  <si>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</si>
  <si>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</si>
  <si>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</si>
  <si>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</si>
  <si>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</si>
  <si>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</si>
  <si>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</si>
  <si>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</si>
  <si>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</si>
  <si>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</si>
  <si>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</si>
  <si>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</si>
  <si>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</si>
  <si>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</si>
  <si>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</si>
  <si>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</si>
  <si>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</si>
  <si>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</si>
  <si>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</si>
  <si>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</si>
  <si>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</si>
  <si>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</si>
  <si>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</si>
  <si>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</si>
  <si>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</si>
  <si>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</si>
  <si>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</si>
  <si>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</si>
  <si>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</si>
  <si>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</si>
  <si>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</si>
  <si>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</si>
  <si>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</si>
  <si>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</si>
  <si>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</si>
  <si>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</si>
  <si>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</si>
  <si>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</si>
  <si>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</si>
  <si>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</si>
  <si>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</si>
  <si>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</si>
  <si>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</si>
  <si>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</si>
  <si>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</si>
  <si>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</si>
  <si>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</si>
  <si>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</si>
  <si>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</si>
  <si>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</si>
  <si>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</si>
  <si>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</si>
  <si>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</si>
  <si>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</si>
  <si>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</si>
  <si>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</si>
  <si>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</si>
  <si>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</si>
  <si>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</si>
  <si>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</si>
  <si>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</si>
  <si>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</si>
  <si>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</si>
  <si>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</si>
  <si>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</si>
  <si>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</si>
  <si>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</si>
  <si>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</si>
  <si>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</si>
  <si>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</si>
  <si>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</si>
  <si>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</si>
  <si>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</si>
  <si>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</si>
  <si>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</si>
  <si>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</si>
  <si>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</si>
  <si>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</si>
  <si>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</si>
  <si>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</si>
  <si>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</si>
  <si>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</si>
  <si>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</si>
  <si>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</si>
  <si>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</si>
  <si>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</si>
  <si>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</si>
  <si>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</si>
  <si>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</si>
  <si>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</si>
  <si>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</si>
  <si>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</si>
  <si>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</si>
  <si>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</si>
  <si>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</si>
  <si>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</si>
  <si>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</si>
  <si>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</si>
  <si>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</si>
  <si>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</si>
  <si>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</si>
  <si>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</si>
  <si>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</si>
  <si>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</si>
  <si>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</si>
  <si>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</si>
  <si>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</si>
  <si>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</si>
  <si>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</si>
  <si>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</si>
  <si>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</si>
  <si>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</si>
  <si>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</si>
  <si>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</si>
  <si>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</si>
  <si>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</si>
  <si>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</si>
  <si>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</si>
  <si>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</si>
  <si>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</si>
  <si>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</si>
  <si>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</si>
  <si>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</si>
  <si>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</si>
  <si>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</si>
  <si>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</si>
  <si>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</si>
  <si>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</si>
  <si>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</si>
  <si>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</si>
  <si>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</si>
  <si>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</si>
  <si>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</si>
  <si>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</si>
  <si>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</si>
  <si>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</si>
  <si>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</si>
  <si>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</si>
  <si>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</si>
  <si>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</si>
  <si>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</si>
  <si>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</si>
  <si>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</si>
  <si>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</si>
  <si>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</si>
  <si>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</si>
  <si>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</si>
  <si>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</si>
  <si>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</si>
  <si>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</si>
  <si>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</si>
  <si>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</si>
  <si>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</si>
  <si>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</si>
  <si>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</si>
  <si>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</si>
  <si>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</si>
  <si>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</si>
  <si>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</si>
  <si>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</si>
  <si>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</si>
  <si>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</si>
  <si>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</si>
  <si>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</si>
  <si>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</si>
  <si>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</si>
  <si>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</si>
  <si>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</si>
  <si>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</si>
  <si>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</si>
  <si>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</si>
  <si>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</si>
  <si>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</si>
  <si>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</si>
  <si>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</si>
  <si>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</si>
  <si>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</si>
  <si>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</si>
  <si>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</si>
  <si>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</si>
  <si>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</si>
  <si>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</si>
  <si>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</si>
  <si>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</si>
  <si>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</si>
  <si>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</si>
  <si>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</si>
  <si>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</si>
  <si>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</si>
  <si>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</si>
  <si>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</si>
  <si>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</si>
  <si>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</si>
  <si>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</si>
  <si>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</si>
  <si>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</si>
  <si>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</si>
  <si>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</si>
  <si>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</si>
  <si>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</si>
  <si>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</si>
  <si>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</si>
  <si>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</si>
  <si>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</si>
  <si>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</si>
  <si>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</si>
  <si>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</si>
  <si>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</si>
  <si>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</si>
  <si>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</si>
  <si>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</si>
  <si>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</si>
  <si>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</si>
  <si>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</si>
  <si>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</si>
  <si>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</si>
  <si>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</si>
  <si>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</si>
  <si>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</si>
  <si>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</si>
  <si>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</si>
  <si>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</si>
  <si>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</si>
  <si>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</si>
  <si>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</si>
  <si>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</si>
  <si>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</si>
  <si>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</si>
  <si>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</si>
  <si>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</si>
  <si>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</si>
  <si>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</si>
  <si>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</si>
  <si>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</si>
  <si>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</si>
  <si>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</si>
  <si>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</si>
  <si>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</si>
  <si>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</si>
  <si>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</si>
  <si>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</si>
  <si>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</si>
  <si>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</si>
  <si>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</si>
  <si>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</si>
  <si>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</si>
  <si>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</si>
  <si>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</si>
  <si>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</si>
  <si>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</si>
  <si>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</si>
  <si>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</si>
  <si>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</si>
  <si>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</si>
  <si>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</si>
  <si>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</si>
  <si>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</si>
  <si>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</si>
  <si>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</si>
  <si>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</si>
  <si>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</si>
  <si>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</si>
  <si>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</si>
  <si>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</si>
  <si>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</si>
  <si>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</si>
  <si>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</si>
  <si>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</si>
  <si>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</si>
  <si>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</si>
  <si>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</si>
  <si>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</si>
  <si>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</si>
  <si>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</si>
  <si>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</si>
  <si>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</si>
  <si>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</si>
  <si>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</si>
  <si>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</si>
  <si>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</si>
  <si>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</si>
  <si>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</si>
  <si>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</si>
  <si>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</si>
  <si>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</si>
  <si>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</si>
  <si>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</si>
  <si>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</si>
  <si>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</si>
  <si>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</si>
  <si>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</si>
  <si>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</si>
  <si>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</si>
  <si>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</si>
  <si>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</si>
  <si>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</si>
  <si>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</si>
  <si>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</si>
  <si>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</si>
  <si>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</si>
  <si>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</si>
  <si>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</si>
  <si>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</si>
  <si>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</si>
  <si>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</si>
  <si>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</si>
  <si>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</si>
  <si>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</si>
  <si>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</si>
  <si>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</si>
  <si>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</si>
  <si>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</si>
  <si>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</si>
  <si>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</si>
  <si>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</si>
  <si>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</si>
  <si>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</si>
  <si>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</si>
  <si>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</si>
  <si>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</si>
  <si>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</si>
  <si>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</si>
  <si>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</si>
  <si>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</si>
  <si>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</si>
  <si>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</si>
  <si>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</si>
  <si>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</si>
  <si>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</si>
  <si>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</si>
  <si>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</si>
  <si>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</si>
  <si>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</si>
  <si>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</si>
  <si>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</si>
  <si>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</si>
  <si>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</si>
  <si>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</si>
  <si>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</si>
  <si>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</si>
  <si>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</si>
  <si>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</si>
  <si>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</si>
  <si>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</si>
  <si>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</si>
  <si>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</si>
  <si>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</si>
  <si>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</si>
  <si>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</si>
  <si>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</si>
  <si>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</si>
  <si>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</si>
  <si>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</si>
  <si>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</si>
  <si>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</si>
  <si>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</si>
  <si>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</si>
  <si>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</si>
  <si>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</si>
  <si>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</si>
  <si>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</si>
  <si>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</si>
  <si>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</si>
  <si>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</si>
  <si>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</si>
  <si>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</si>
  <si>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</si>
  <si>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</si>
  <si>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</si>
  <si>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</si>
  <si>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</si>
  <si>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</si>
  <si>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</si>
  <si>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</si>
  <si>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</si>
  <si>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</si>
  <si>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</si>
  <si>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</si>
  <si>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</si>
  <si>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</si>
  <si>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</si>
  <si>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</si>
  <si>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</si>
  <si>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</si>
  <si>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</si>
  <si>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</si>
  <si>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</si>
  <si>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</si>
  <si>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</si>
  <si>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</si>
  <si>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</si>
  <si>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</si>
  <si>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</si>
  <si>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</si>
  <si>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</si>
  <si>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</si>
  <si>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</si>
  <si>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</si>
  <si>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</si>
  <si>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</si>
  <si>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</si>
  <si>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</si>
  <si>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</si>
  <si>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</si>
  <si>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</si>
  <si>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</si>
  <si>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</si>
  <si>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</si>
  <si>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</si>
  <si>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</si>
  <si>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</si>
  <si>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</si>
  <si>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</si>
  <si>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</si>
  <si>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</si>
  <si>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</si>
  <si>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</si>
  <si>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</si>
  <si>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</si>
  <si>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</si>
  <si>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</si>
  <si>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</si>
  <si>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</si>
  <si>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</si>
  <si>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</si>
  <si>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</si>
  <si>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</si>
  <si>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</si>
  <si>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</si>
  <si>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</si>
  <si>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</si>
  <si>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</si>
  <si>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</si>
  <si>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</si>
  <si>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</si>
  <si>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</si>
  <si>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</si>
  <si>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</si>
  <si>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</si>
  <si>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</si>
  <si>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</si>
  <si>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</si>
  <si>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</si>
  <si>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</si>
  <si>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</si>
  <si>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</si>
  <si>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</si>
  <si>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</si>
  <si>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</si>
  <si>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</si>
  <si>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</si>
  <si>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</si>
  <si>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</si>
  <si>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</si>
  <si>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</si>
  <si>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</si>
  <si>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</si>
  <si>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</si>
  <si>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</si>
  <si>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</si>
  <si>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</si>
  <si>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</si>
  <si>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</si>
  <si>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</si>
  <si>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</si>
  <si>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</si>
  <si>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</si>
  <si>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</si>
  <si>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</si>
  <si>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</si>
  <si>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</si>
  <si>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</si>
  <si>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</si>
  <si>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</si>
  <si>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</si>
  <si>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</si>
  <si>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</si>
  <si>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</si>
  <si>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</si>
  <si>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</si>
  <si>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</si>
  <si>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</si>
  <si>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</si>
  <si>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</si>
  <si>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</si>
  <si>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</si>
  <si>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</si>
  <si>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</si>
  <si>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</si>
  <si>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</si>
  <si>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</si>
  <si>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</si>
  <si>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</si>
  <si>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</si>
  <si>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</si>
  <si>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</si>
  <si>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</si>
  <si>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</si>
  <si>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</si>
  <si>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</si>
  <si>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</si>
  <si>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</si>
  <si>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</si>
  <si>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</si>
  <si>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</si>
  <si>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</si>
  <si>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</si>
  <si>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</si>
  <si>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</si>
  <si>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</si>
  <si>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</si>
  <si>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</si>
  <si>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</si>
  <si>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</si>
  <si>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</si>
  <si>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</si>
  <si>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</si>
  <si>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</si>
  <si>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</si>
  <si>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</si>
  <si>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</si>
  <si>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</si>
  <si>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</si>
  <si>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</si>
  <si>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</si>
  <si>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</si>
  <si>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</si>
  <si>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</si>
  <si>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</si>
  <si>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</si>
  <si>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</si>
  <si>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</si>
  <si>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</si>
  <si>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</si>
  <si>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</si>
  <si>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</si>
  <si>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</si>
  <si>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</si>
  <si>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</si>
  <si>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</si>
  <si>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</si>
  <si>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</si>
  <si>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</si>
  <si>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</si>
  <si>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</si>
  <si>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</si>
  <si>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</si>
  <si>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</si>
  <si>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</si>
  <si>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</si>
  <si>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</si>
  <si>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</si>
  <si>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</si>
  <si>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</si>
  <si>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</si>
  <si>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</si>
  <si>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</si>
  <si>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</si>
  <si>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</si>
  <si>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</si>
  <si>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</si>
  <si>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</si>
  <si>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</si>
  <si>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</si>
  <si>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</si>
  <si>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</si>
  <si>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</si>
  <si>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</si>
  <si>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</si>
  <si>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</si>
  <si>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</si>
  <si>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</si>
  <si>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</si>
  <si>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</si>
  <si>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</si>
  <si>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</si>
  <si>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</si>
  <si>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</si>
  <si>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</si>
  <si>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</si>
  <si>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</si>
  <si>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</si>
  <si>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</si>
  <si>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</si>
  <si>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</si>
  <si>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</si>
  <si>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</si>
  <si>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</si>
  <si>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</si>
  <si>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</si>
  <si>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</si>
  <si>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</si>
  <si>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</si>
  <si>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</si>
  <si>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</si>
  <si>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</si>
  <si>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</si>
  <si>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</si>
  <si>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</si>
  <si>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</si>
  <si>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</si>
  <si>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</si>
  <si>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</si>
  <si>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</si>
  <si>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</si>
  <si>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</si>
  <si>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</si>
  <si>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</si>
  <si>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</si>
  <si>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</si>
  <si>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</si>
  <si>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</si>
  <si>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</si>
  <si>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</si>
  <si>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</si>
  <si>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</si>
  <si>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</si>
  <si>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</si>
  <si>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</si>
  <si>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</si>
  <si>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</si>
  <si>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</si>
  <si>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</si>
  <si>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</si>
  <si>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</si>
  <si>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</si>
  <si>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</si>
  <si>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</si>
  <si>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</si>
  <si>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</si>
  <si>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</si>
  <si>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</si>
  <si>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</si>
  <si>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</si>
  <si>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</si>
  <si>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</si>
  <si>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</si>
  <si>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</si>
  <si>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</si>
  <si>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</si>
  <si>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</si>
  <si>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</si>
  <si>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</si>
  <si>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</si>
  <si>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</si>
  <si>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</si>
  <si>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</si>
  <si>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</si>
  <si>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</si>
  <si>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</si>
  <si>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</si>
  <si>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</si>
  <si>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</si>
  <si>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</si>
  <si>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</si>
  <si>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</si>
  <si>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</si>
  <si>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</si>
  <si>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</si>
  <si>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</si>
  <si>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</si>
  <si>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</si>
  <si>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</si>
  <si>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</si>
  <si>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</si>
  <si>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</si>
  <si>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</si>
  <si>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</si>
  <si>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</si>
  <si>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</si>
  <si>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</si>
  <si>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</si>
  <si>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</si>
  <si>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</si>
  <si>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</si>
  <si>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</si>
  <si>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</si>
  <si>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</si>
  <si>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</si>
  <si>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</si>
  <si>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</si>
  <si>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</si>
  <si>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</si>
  <si>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</si>
  <si>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</si>
  <si>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</si>
  <si>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</si>
  <si>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</si>
  <si>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</si>
  <si>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</si>
  <si>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</si>
  <si>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</si>
  <si>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</si>
  <si>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</si>
  <si>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</si>
  <si>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</si>
  <si>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</si>
  <si>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</si>
  <si>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</si>
  <si>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</si>
  <si>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</si>
  <si>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</si>
  <si>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</si>
  <si>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</si>
  <si>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</si>
  <si>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</si>
  <si>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</si>
  <si>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</si>
  <si>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</si>
  <si>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</si>
  <si>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</si>
  <si>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</si>
  <si>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</si>
  <si>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</si>
  <si>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</si>
  <si>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</si>
  <si>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</si>
  <si>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</si>
  <si>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</si>
  <si>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</si>
  <si>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</si>
  <si>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</si>
  <si>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</si>
  <si>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</si>
  <si>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</si>
  <si>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</si>
  <si>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</si>
  <si>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</si>
  <si>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</si>
  <si>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</si>
  <si>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</si>
  <si>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</si>
  <si>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</si>
  <si>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</si>
  <si>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</si>
  <si>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</si>
  <si>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</si>
  <si>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</si>
  <si>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</si>
  <si>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</si>
  <si>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</si>
  <si>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</si>
  <si>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</si>
  <si>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</si>
  <si>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</si>
  <si>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</si>
  <si>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</si>
  <si>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</si>
  <si>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</si>
  <si>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</si>
  <si>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</si>
  <si>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</si>
  <si>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</si>
  <si>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</si>
  <si>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</si>
  <si>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</si>
  <si>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</si>
  <si>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</si>
  <si>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</si>
  <si>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</si>
  <si>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</si>
  <si>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</si>
  <si>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</si>
  <si>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</si>
  <si>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</si>
  <si>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</si>
  <si>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</si>
  <si>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</si>
  <si>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</si>
  <si>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</si>
  <si>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</si>
  <si>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</si>
  <si>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</si>
  <si>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</si>
  <si>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</si>
  <si>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</si>
  <si>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</si>
  <si>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</si>
  <si>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</si>
  <si>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</si>
  <si>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</si>
  <si>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</si>
  <si>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</si>
  <si>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</si>
  <si>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</si>
  <si>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</si>
  <si>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</si>
  <si>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</si>
  <si>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</si>
  <si>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</si>
  <si>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</si>
  <si>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</si>
  <si>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</si>
  <si>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</si>
  <si>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</si>
  <si>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</si>
  <si>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</si>
  <si>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</si>
  <si>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</si>
  <si>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</si>
  <si>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</si>
  <si>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</si>
  <si>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</si>
  <si>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</si>
  <si>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</si>
  <si>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</si>
  <si>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</si>
  <si>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</si>
  <si>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</si>
  <si>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</si>
  <si>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</si>
  <si>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</si>
  <si>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</si>
  <si>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</si>
  <si>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</si>
  <si>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</si>
  <si>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</si>
  <si>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</si>
  <si>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</si>
  <si>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</si>
  <si>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</si>
  <si>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</si>
  <si>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</si>
  <si>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</si>
  <si>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</si>
  <si>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</si>
  <si>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</si>
  <si>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</si>
  <si>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</si>
  <si>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</si>
  <si>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</si>
  <si>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</si>
  <si>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</si>
  <si>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</si>
  <si>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</si>
  <si>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</si>
  <si>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</si>
  <si>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</si>
  <si>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</si>
  <si>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</si>
  <si>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</si>
  <si>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</si>
  <si>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</si>
  <si>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</si>
  <si>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</si>
  <si>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</si>
  <si>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</si>
  <si>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</si>
  <si>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</si>
  <si>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</si>
  <si>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</si>
  <si>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</si>
  <si>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</si>
  <si>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</si>
  <si>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</si>
  <si>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</si>
  <si>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</si>
  <si>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</si>
  <si>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</si>
  <si>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</si>
  <si>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</si>
  <si>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</si>
  <si>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</si>
  <si>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</si>
  <si>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</si>
  <si>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</si>
  <si>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</si>
  <si>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</si>
  <si>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</si>
  <si>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</si>
  <si>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</si>
  <si>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</si>
  <si>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</si>
  <si>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</si>
  <si>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</si>
  <si>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</si>
  <si>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</si>
  <si>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</si>
  <si>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</si>
  <si>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</si>
  <si>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</si>
  <si>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</si>
  <si>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</si>
  <si>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</si>
  <si>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</si>
  <si>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</si>
  <si>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</si>
  <si>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</si>
  <si>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</si>
  <si>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</si>
  <si>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</si>
  <si>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</si>
  <si>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</si>
  <si>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</si>
  <si>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</si>
  <si>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</si>
  <si>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</si>
  <si>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10 min </t>
  </si>
  <si>
    <t>PCM-20251125-00000736</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</si>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</sst>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323.52049965277547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45986.468925578702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45986.468925578702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45986.468925578702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45986.468925578702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45986.468925578702</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45986.468925578702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45986.468925578702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45986.468925578702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45986.468925578702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45986.468925578702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45986.468925578702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45986.468925578702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45986.468925578702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45986.468925578702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45986.468925578702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45986.468925578702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45986.468925578702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45986.468925578702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45986.468925578702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45986.468925578702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45986.468925578702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45986.468925578702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45986.468925578702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45986.468925578702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45986.468925578702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45986.468925578702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45986.468925578702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45986.468925578702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45986.468925578702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45986.468925578702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45986.468925578702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45986.468925578702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45986.468925578702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45986.468925578702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45986.468925578702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45986.468925578702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45986.468925578702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45986.468925578702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45986.468925578702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45986.468925578702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45986.468925578702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45986.468925578702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45986.468925578702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45986.468925578702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45986.468925578702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45986.468925578702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45986.468925578702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45986.468925578702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45986.468925578702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45986.468925578702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45986.468925578702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45986.468925578702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45986.468925578702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45986.468925578702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45986.468925578702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45986.468925578702</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45986.468925578702</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45986.468925578702</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161.46908761574014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2.081506597220141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3.4770486112392973E-2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8.3931712943012826E-3</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45986.468925578702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45986.468925578702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45986.468925578702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45986.468925578702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45986.468925578702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45986.468925578702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45986.468925578702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45986.468925578702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45986.468925578702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45986.468925578702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45986.468925578702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45986.468925578702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45986.468925578702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45986.468925578702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45986.468925578702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45986.468925578702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45986.468925578702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45986.468925578702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45986.468925578702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45986.468925578702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45986.468925578702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45986.468925578702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45986.468925578702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45986.468925578702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45986.468925578702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45986.468925578702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45986.468925578702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45986.468925578702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45986.468925578702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45986.468925578702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45986.468925578702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45986.468925578702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45986.468925578702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45986.468925578702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45986.468925578702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45986.468925578702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45986.468925578702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45986.468925578702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45986.468925578702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45986.468925578702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45986.468925578702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45986.468925578702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45986.468925578702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45986.468925578702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45986.468925578702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45986.468925578702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45986.468925578702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45986.468925578702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45986.468925578702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45986.468925578702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45986.468925578702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45986.468925578702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45986.468925578702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45986.468925578702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45986.468925578702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45986.468925578702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45986.468925578702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45986.468925578702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45986.468925578702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45986.468925578702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45986.468925578702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45986.468925578702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45986.468925578702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45986.468925578702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45986.468925578702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45986.468925578702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45986.468925578702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45986.468925578702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45986.468925578702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45986.468925578702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45986.468925578702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45986.468925578702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45986.468925578702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45986.468925578702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45986.468925578702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45986.468925578702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45986.468925578702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45986.468925578702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45986.468925578702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45986.468925578702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45986.468925578702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45986.468925578702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45986.468925578702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45986.468925578702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45986.468925578702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45986.468925578702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45986.468925578702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45986.468925578702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45986.468925578702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45986.468925578702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45986.468925578702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45986.468925578702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45986.468925578702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45986.468925578702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45986.468925578702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45986.468925578702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45986.468925578702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45986.468925578702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45986.468925578702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45986.468925578702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45986.468925578702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45986.468925578702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45986.468925578702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45986.468925578702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45986.468925578702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45986.468925578702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45986.468925578702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45986.468925578702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45986.468925578702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45986.468925578702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45986.468925578702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45986.468925578702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45986.468925578702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45986.468925578702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45986.468925578702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45986.468925578702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45986.468925578702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45986.468925578702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45986.468925578702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45986.468925578702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45986.468925578702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45986.468925578702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45986.468925578702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45986.468925578702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45986.468925578702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45986.468925578702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45986.468925578702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45986.468925578702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45986.468925578702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45986.468925578702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45986.468925578702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45986.468925578702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45986.468925578702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45986.468925578702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45986.468925578702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45986.468925578702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45986.468925578702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45986.468925578702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45986.468925578702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45986.468925578702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45986.468925578702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45986.468925578702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45986.468925578702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45986.468925578702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45986.468925578702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45986.468925578702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45986.468925578702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45986.468925578702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45986.468925578702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45986.468925578702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45986.468925578702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45986.468925578702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45986.468925578702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45986.468925578702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45986.468925578702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45986.468925578702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45986.468925578702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45986.468925578702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45986.468925578702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45986.468925578702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45986.468925578702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45986.468925578702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45986.468925578702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45986.468925578702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45986.468925578702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45986.468925578702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45986.468925578702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45986.468925578702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45986.468925578702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45986.468925578702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45986.468925578702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45986.468925578702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45986.468925578702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45986.468925578702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45986.468925578702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45986.468925578702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45986.468925578702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45986.468925578702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45986.468925578702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45986.468925578702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45986.468925578702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45986.468925578702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45986.468925578702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45986.468925578702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45986.468925578702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45986.468925578702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45986.468925578702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45986.468925578702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45986.468925578702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45986.468925578702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45986.468925578702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45986.468925578702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45986.468925578702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45986.468925578702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45986.468925578702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45986.468925578702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45986.468925578702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45986.468925578702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45986.468925578702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45986.468925578702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45986.468925578702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45986.468925578702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45986.468925578702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45986.468925578702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45986.468925578702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45986.468925578702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45986.468925578702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45986.468925578702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45986.468925578702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45986.468925578702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45986.468925578702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45986.468925578702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45986.468925578702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45986.468925578702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45986.468925578702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45986.468925578702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45986.468925578702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45986.468925578702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45986.468925578702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45986.468925578702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45986.468925578702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45986.468925578702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45986.468925578702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45986.468925578702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45986.468925578702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45986.468925578702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45986.468925578702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45986.468925578702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45986.468925578702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45986.468925578702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45986.468925578702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45986.468925578702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45986.468925578702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45986.468925578702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45986.468925578702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45986.468925578702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45986.468925578702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45986.468925578702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45986.468925578702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45986.468925578702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45986.468925578702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45986.468925578702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45986.468925578702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45986.468925578702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45986.468925578702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45986.468925578702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45986.468925578702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45986.468925578702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45986.468925578702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45986.468925578702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45986.468925578702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45986.468925578702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45986.468925578702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45986.468925578702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45986.468925578702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45986.468925578702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45986.468925578702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45986.468925578702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45986.468925578702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45986.468925578702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45986.468925578702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45986.468925578702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45986.468925578702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45986.468925578702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45986.468925578702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45986.468925578702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45986.468925578702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45986.468925578702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45986.468925578702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45986.468925578702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45986.468925578702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45986.468925578702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45986.468925578702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45986.468925578702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45986.468925578702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45986.468925578702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45986.468925578702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45986.468925578702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45986.468925578702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45986.468925578702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45986.468925578702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45986.468925578702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45986.468925578702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45986.468925578702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45986.468925578702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45986.468925578702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45986.468925578702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45986.468925578702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45986.468925578702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45986.468925578702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45986.468925578702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45986.468925578702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45986.468925578702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45986.468925578702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45986.468925578702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45986.468925578702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45986.468925578702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45986.468925578702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45986.468925578702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45986.468925578702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45986.468925578702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45986.468925578702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45986.468925578702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45986.468925578702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45986.468925578702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45986.468925578702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45986.468925578702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45986.468925578702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45986.468925578702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45986.468925578702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45986.468925578702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45986.468925578702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45986.468925578702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45986.468925578702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45986.468925578702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45986.468925578702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45986.468925578702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45986.468925578702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45986.468925578702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45986.468925578702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45986.468925578702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45986.468925578702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45986.468925578702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45986.468925578702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45986.468925578702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45986.468925578702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45986.468925578702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45986.468925578702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45986.468925578702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45986.468925578702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45986.468925578702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45986.468925578702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45986.468925578702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45986.468925578702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45986.468925578702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45986.468925578702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45986.468925578702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45986.468925578702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45986.468925578702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45986.468925578702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45986.468925578702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45986.468925578702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45986.468925578702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45986.468925578702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45986.468925578702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45986.468925578702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45986.468925578702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45986.468925578702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45986.468925578702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45986.468925578702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45986.468925578702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45986.468925578702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45986.468925578702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45986.468925578702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45986.468925578702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45986.468925578702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45986.468925578702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45986.468925578702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45986.468925578702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45986.468925578702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45986.468925578702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45986.468925578702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45986.468925578702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45986.468925578702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45986.468925578702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45986.468925578702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45986.468925578702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45986.468925578702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45986.468925578702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45986.468925578702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45986.468925578702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45986.468925578702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45986.468925578702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45986.468925578702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45986.468925578702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45986.468925578702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45986.468925578702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45986.468925578702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45986.468925578702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45986.468925578702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45986.468925578702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45986.468925578702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45986.468925578702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45986.468925578702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45986.468925578702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45986.468925578702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45986.468925578702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45986.468925578702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45986.468925578702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45986.468925578702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45986.468925578702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45986.468925578702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45986.468925578702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45986.468925578702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45986.468925578702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45986.468925578702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45986.468925578702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45986.468925578702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45986.468925578702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45986.468925578702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45986.468925578702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45986.468925578702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45986.468925578702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45986.468925578702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45986.468925578702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45986.468925578702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45986.468925578702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45986.468925578702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45986.468925578702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45986.468925578702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45986.468925578702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45986.468925578702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45986.468925578702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45986.468925578702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45986.468925578702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45986.468925578702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45986.468925578702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45986.468925578702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45986.468925578702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45986.468925578702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45986.468925578702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45986.468925578702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45986.468925578702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45986.468925578702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45986.468925578702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45986.468925578702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45986.468925578702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45986.468925578702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45986.468925578702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45986.468925578702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45986.468925578702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45986.468925578702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45986.468925578702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45986.468925578702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45986.468925578702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45986.468925578702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45986.468925578702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45986.468925578702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45986.468925578702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45986.468925578702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45986.468925578702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45986.468925578702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45986.468925578702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45986.468925578702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45986.468925578702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45986.468925578702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45986.468925578702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45986.468925578702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45986.468925578702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45986.468925578702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45986.468925578702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45986.468925578702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45986.468925578702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45986.468925578702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45986.468925578702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45986.468925578702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45986.468925578702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45986.468925578702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45986.468925578702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45986.468925578702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45986.468925578702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45986.468925578702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45986.468925578702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45986.468925578702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45986.468925578702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45986.468925578702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45986.468925578702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45986.468925578702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45986.468925578702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45986.468925578702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45986.468925578702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45986.468925578702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45986.468925578702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45986.468925578702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45986.468925578702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45986.468925578702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45986.468925578702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45986.468925578702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45986.468925578702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45986.468925578702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45986.468925578702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45986.468925578702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45986.468925578702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45986.468925578702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45986.468925578702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45986.468925578702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45986.468925578702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45986.468925578702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45986.468925578702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45986.468925578702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45986.468925578702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45986.468925578702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45986.468925578702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45986.468925578702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45986.468925578702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45986.468925578702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45986.468925578702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45986.468925578702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45986.468925578702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45986.468925578702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45986.468925578702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45986.468925578702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45986.468925578702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45986.468925578702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45986.468925578702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45986.468925578702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45986.468925578702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45986.468925578702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45986.468925578702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45986.468925578702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45986.468925578702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45986.468925578702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45986.468925578702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45986.468925578702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45986.468925578702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45986.468925578702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45986.468925578702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45986.468925578702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45986.468925578702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45986.468925578702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45986.468925578702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45986.468925578702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45986.468925578702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45986.468925578702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45986.468925578702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45986.468925578702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45986.468925578702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45986.468925578702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45986.468925578702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45986.468925578702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45986.468925578702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45986.468925578702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45986.468925578702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45986.468925578702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45986.468925578702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45986.468925578702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45986.468925578702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45986.468925578702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45986.468925578702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45986.468925578702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45986.468925578702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45986.468925578702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45986.468925578702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45986.468925578702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45986.468925578702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45986.468925578702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45986.468925578702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45986.468925578702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45986.468925578702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45986.468925578702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45986.468925578702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45986.468925578702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45986.468925578702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45986.468925578702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45986.468925578702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45986.468925578702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45986.468925578702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45986.468925578702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45986.468925578702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45986.468925578702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45986.468925578702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45986.468925578702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45986.468925578702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45986.468925578702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45986.468925578702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45986.468925578702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45986.468925578702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45986.468925578702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45986.468925578702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45986.468925578702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45986.468925578702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45986.468925578702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45986.468925578702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45986.468925578702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45986.468925578702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45986.468925578702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45986.468925578702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45986.468925578702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45986.468925578702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45986.468925578702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45986.468925578702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45986.468925578702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45986.468925578702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45986.468925578702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45986.468925578702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45986.468925578702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45986.468925578702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45986.468925578702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45986.468925578702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45986.468925578702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45986.468925578702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45986.468925578702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45986.468925578702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45986.468925578702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45986.468925578702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45986.468925578702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45986.468925578702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45986.468925578702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45986.468925578702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45986.468925578702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45986.468925578702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45986.468925578702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45986.468925578702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45986.468925578702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45986.468925578702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45986.468925578702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45986.468925578702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45986.468925578702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45986.468925578702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45986.468925578702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45986.468925578702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45986.468925578702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45986.468925578702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45986.468925578702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45986.468925578702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45986.468925578702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45986.468925578702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45986.468925578702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45986.468925578702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45986.468925578702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45986.468925578702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45986.468925578702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45986.468925578702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45986.468925578702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45986.468925578702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45986.468925578702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45986.468925578702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45986.468925578702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45986.468925578702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45986.468925578702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45986.468925578702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45986.468925578702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45986.468925578702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45986.468925578702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45986.468925578702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45986.468925578702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45986.468925578702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45986.468925578702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45986.468925578702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45986.468925578702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45986.468925578702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45986.468925578702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45986.468925578702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45986.468925578702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45986.468925578702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45986.468925578702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45986.468925578702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45986.468925578702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45986.468925578702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45986.468925578702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45986.468925578702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45986.468925578702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45986.468925578702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45986.468925578702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45986.468925578702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45986.468925578702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45986.468925578702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45986.468925578702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45986.468925578702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45986.468925578702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45986.468925578702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45986.468925578702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45986.468925578702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45986.468925578702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45986.468925578702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45986.468925578702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45986.468925578702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45986.468925578702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45986.468925578702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45986.468925578702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45986.468925578702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45986.468925578702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45986.468925578702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45986.468925578702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45986.468925578702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45986.468925578702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45986.468925578702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45986.468925578702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45986.468925578702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45986.468925578702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45986.468925578702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45986.468925578702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45986.468925578702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45986.468925578702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45986.468925578702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45986.468925578702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45986.468925578702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45986.468925578702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45986.468925578702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45986.468925578702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45986.468925578702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45986.468925578702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45986.468925578702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45986.468925578702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45986.468925578702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45986.468925578702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45986.468925578702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45986.468925578702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45986.468925578702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45986.468925578702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45986.468925578702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45986.468925578702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45986.468925578702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45986.468925578702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45986.468925578702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45986.468925578702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45986.468925578702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45986.468925578702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45986.468925578702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45986.468925578702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45986.468925578702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45986.468925578702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45986.468925578702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45986.468925578702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45986.468925578702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45986.468925578702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45986.468925578702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45986.468925578702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45986.468925578702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45986.468925578702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45986.468925578702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45986.468925578702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45986.468925578702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45986.468925578702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45986.468925578702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45986.468925578702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45986.468925578702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45986.468925578702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45986.468925578702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45986.468925578702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45986.468925578702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45986.468925578702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45986.468925578702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45986.468925578702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45986.468925578702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45986.468925578702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45986.468925578702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45986.468925578702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45986.468925578702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45986.468925578702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45986.468925578702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45986.468925578702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45986.468925578702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45986.468925578702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45986.468925578702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45986.468925578702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45986.468925578702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45986.468925578702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45986.468925578702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45986.468925578702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45986.468925578702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45986.468925578702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45986.468925578702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45986.468925578702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45986.468925578702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45986.468925578702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45986.468925578702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45986.468925578702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45986.468925578702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45986.468925578702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45986.468925578702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45986.468925578702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45986.468925578702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45986.468925578702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45986.468925578702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45986.468925578702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45986.468925578702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45986.468925578702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45986.468925578702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45986.468925578702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45986.468925578702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45986.468925578702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45986.468925578702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45986.468925578702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45986.468925578702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45986.468925578702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45986.468925578702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45986.468925578702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45986.468925578702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45986.468925578702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45986.468925578702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45986.468925578702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45986.468925578702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45986.468925578702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45986.468925578702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45986.468925578702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45986.468925578702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45986.468925578702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45986.468925578702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45986.468925578702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45986.468925578702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45986.468925578702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45986.468925578702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45986.468925578702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45986.468925578702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45986.468925578702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45986.468925578702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45986.468925578702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45986.468925578702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45986.468925578702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45986.468925578702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45986.468925578702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45986.468925578702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45986.468925578702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45986.468925578702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45986.468925578702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45986.468925578702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45986.468925578702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45986.468925578702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45986.468925578702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45986.468925578702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45986.468925578702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45986.468925578702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45986.468925578702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45986.468925578702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45986.468925578702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45986.468925578702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45986.468925578702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45986.468925578702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45986.468925578702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45986.468925578702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45986.468925578702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45986.468925578702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45986.468925578702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45986.468925578702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45986.468925578702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45986.468925578702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45986.468925578702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45986.468925578702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45986.468925578702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45986.468925578702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45986.468925578702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45986.468925578702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45986.468925578702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45986.468925578702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45986.468925578702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45986.468925578702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45986.468925578702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45986.468925578702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45986.468925578702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45986.468925578702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45986.468925578702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45986.468925578702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45986.468925578702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45986.468925578702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45986.468925578702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45986.468925578702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45986.468925578702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45986.468925578702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45986.468925578702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45986.468925578702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45986.468925578702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45986.468925578702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45986.468925578702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45986.468925578702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45986.468925578702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45986.468925578702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45986.468925578702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45986.468925578702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45986.468925578702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45986.468925578702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45986.468925578702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45986.468925578702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45986.468925578702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45986.468925578702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45986.468925578702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45986.468925578702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45986.468925578702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45986.468925578702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45986.468925578702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45986.468925578702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45986.468925578702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45986.468925578702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45986.468925578702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45986.468925578702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45986.468925578702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45986.468925578702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45986.468925578702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45986.468925578702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45986.468925578702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45986.468925578702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45986.468925578702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45986.468925578702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45986.468925578702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45986.468925578702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45986.468925578702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45986.468925578702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45986.468925578702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45986.468925578702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45986.468925578702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45986.468925578702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45986.468925578702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45986.468925578702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45986.468925578702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45986.468925578702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45986.468925578702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45986.468925578702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45986.468925578702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45986.468925578702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45986.468925578702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45986.468925578702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45986.468925578702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45986.468925578702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45986.468925578702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45986.468925578702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45986.468925578702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45986.468925578702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45986.468925578702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45986.468925578702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45986.468925578702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45986.468925578702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45986.468925578702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45986.468925578702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45986.468925578702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45986.468925578702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45986.468925578702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45986.468925578702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45986.468925578702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45986.468925578702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45986.468925578702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45986.468925578702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45986.468925578702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45986.468925578702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45986.468925578702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45986.468925578702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45986.468925578702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45986.468925578702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45986.468925578702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45986.468925578702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45986.468925578702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45986.468925578702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45986.468925578702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45986.468925578702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45986.468925578702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45986.468925578702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45986.468925578702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45986.468925578702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45986.468925578702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45986.468925578702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45986.468925578702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45986.468925578702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45986.468925578702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45986.468925578702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45986.468925578702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45986.468925578702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45986.468925578702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45986.468925578702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45986.468925578702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45986.468925578702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45986.468925578702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45986.468925578702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45986.468925578702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45986.468925578702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45986.468925578702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45986.468925578702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45986.468925578702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45986.468925578702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45986.468925578702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45986.468925578702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45986.468925578702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45986.468925578702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45986.468925578702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45986.468925578702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45986.468925578702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45986.468925578702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45986.468925578702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45986.468925578702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45986.468925578702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45986.468925578702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45986.468925578702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45986.468925578702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45986.468925578702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45986.468925578702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45986.468925578702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45986.468925578702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45986.468925578702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45986.468925578702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45986.468925578702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45986.468925578702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45986.468925578702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45986.468925578702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45986.468925578702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45986.468925578702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45986.468925578702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45986.468925578702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45986.468925578702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45986.468925578702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45986.468925578702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45986.468925578702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45986.468925578702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45986.468925578702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45986.468925578702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45986.468925578702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45986.468925578702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45986.468925578702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45986.468925578702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45986.468925578702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45986.468925578702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45986.468925578702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45986.468925578702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45986.468925578702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45986.468925578702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45986.468925578702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45986.468925578702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45986.468925578702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45986.468925578702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45986.468925578702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45986.468925578702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45986.468925578702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45986.468925578702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45986.468925578702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45986.468925578702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45986.468925578702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45986.468925578702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45986.468925578702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45986.468925578702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45986.468925578702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45986.468925578702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45986.468925578702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45986.468925578702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45986.468925578702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45986.468925578702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45986.468925578702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45986.468925578702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45986.468925578702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45986.468925578702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45986.468925578702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45986.468925578702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45986.468925578702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45986.468925578702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45986.468925578702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45986.468925578702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45986.468925578702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45986.468925578702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45986.468925578702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45986.468925578702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45986.468925578702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45986.468925578702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45986.468925578702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45986.468925578702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45986.468925578702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45986.468925578702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45986.468925578702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45986.468925578702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45986.468925578702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45986.468925578702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45986.468925578702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45986.468925578702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45986.468925578702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45986.468925578702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45986.468925578702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45986.468925578702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45986.468925578702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45986.468925578702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45986.468925578702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45986.468925578702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45986.468925578702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45986.468925578702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45986.468925578702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45986.468925578702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45986.468925578702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45986.468925578702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45986.468925578702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45986.468925578702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45986.468925578702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45986.468925578702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45986.468925578702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45986.468925578702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45986.468925578702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45986.468925578702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45986.468925578702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45986.468925578702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45986.468925578702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282.98820798610541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38556</v>
      </c>
      <c r="E3" s="94" t="s">
        <v>39021</v>
      </c>
      <c r="F3" s="95"/>
      <c r="G3" s="96">
        <f t="shared" ref="G3:G62" ca="1" si="0">IFERROR(NOW()-F3,"")</f>
        <v>45986.468925578702</v>
      </c>
      <c r="H3" s="95">
        <v>45986.37363425926</v>
      </c>
      <c r="I3" s="113" t="str">
        <f>IFERROR(VLOOKUP(D3,DB!A:F,6,0),"")</f>
        <v>SCECO</v>
      </c>
      <c r="J3" s="113" t="str">
        <f>IFERROR(VLOOKUP(D3,DB!A:G,7,0),"")</f>
        <v>No BB Shifted</v>
      </c>
      <c r="K3" s="97" t="s">
        <v>39116</v>
      </c>
      <c r="L3" s="91" t="str">
        <f>IFERROR(VLOOKUP(D3,DB!A:I,9,0),"")</f>
        <v>Latis</v>
      </c>
    </row>
    <row r="4" spans="1:16" ht="15" customHeight="1">
      <c r="A4" s="113" t="s">
        <v>39115</v>
      </c>
      <c r="B4" s="113" t="str">
        <f>IFERROR(VLOOKUP(D4,DB!A:K,11,0),"")</f>
        <v>R4</v>
      </c>
      <c r="C4" s="93">
        <v>1</v>
      </c>
      <c r="D4" s="91" t="s">
        <v>33959</v>
      </c>
      <c r="E4" s="94" t="s">
        <v>39021</v>
      </c>
      <c r="F4" s="95"/>
      <c r="G4" s="96">
        <f t="shared" ca="1" si="0"/>
        <v>45986.468925578702</v>
      </c>
      <c r="H4" s="95">
        <v>45986.419328703705</v>
      </c>
      <c r="I4" s="113" t="str">
        <f>IFERROR(VLOOKUP(D4,DB!A:F,6,0),"")</f>
        <v>SCECO</v>
      </c>
      <c r="J4" s="113" t="str">
        <f>IFERROR(VLOOKUP(D4,DB!A:G,7,0),"")</f>
        <v>Dead</v>
      </c>
      <c r="K4" s="97" t="s">
        <v>39117</v>
      </c>
      <c r="L4" s="91" t="str">
        <f>IFERROR(VLOOKUP(D4,DB!A:I,9,0),"")</f>
        <v>Latis</v>
      </c>
    </row>
    <row r="5" spans="1:16" ht="15" customHeight="1">
      <c r="A5" s="113" t="s">
        <v>39115</v>
      </c>
      <c r="B5" s="113" t="str">
        <f>IFERROR(VLOOKUP(D5,DB!A:K,11,0),"")</f>
        <v>R4</v>
      </c>
      <c r="C5" s="93">
        <v>1</v>
      </c>
      <c r="D5" s="91" t="s">
        <v>28913</v>
      </c>
      <c r="E5" s="94" t="s">
        <v>39021</v>
      </c>
      <c r="F5" s="95"/>
      <c r="G5" s="96">
        <f t="shared" ca="1" si="0"/>
        <v>45986.468925578702</v>
      </c>
      <c r="H5" s="95">
        <v>45986.424756944441</v>
      </c>
      <c r="I5" s="113" t="str">
        <f>IFERROR(VLOOKUP(D5,DB!A:F,6,0),"")</f>
        <v>SCECO</v>
      </c>
      <c r="J5" s="113" t="str">
        <f>IFERROR(VLOOKUP(D5,DB!A:G,7,0),"")</f>
        <v>Good</v>
      </c>
      <c r="K5" s="97" t="s">
        <v>39118</v>
      </c>
      <c r="L5" s="91" t="str">
        <f>IFERROR(VLOOKUP(D5,DB!A:I,9,0),"")</f>
        <v>Latis</v>
      </c>
    </row>
    <row r="6" spans="1:16" ht="15" customHeight="1">
      <c r="A6" s="113" t="s">
        <v>39119</v>
      </c>
      <c r="B6" s="113" t="str">
        <f>IFERROR(VLOOKUP(D6,DB!A:K,11,0),"")</f>
        <v>R4</v>
      </c>
      <c r="C6" s="93">
        <v>2</v>
      </c>
      <c r="D6" s="91" t="s">
        <v>29784</v>
      </c>
      <c r="E6" s="94" t="s">
        <v>39021</v>
      </c>
      <c r="F6" s="95">
        <v>45986.451145833336</v>
      </c>
      <c r="G6" s="96">
        <f t="shared" ca="1" si="0"/>
        <v>1.7779745365260169E-2</v>
      </c>
      <c r="H6" s="95">
        <v>45986.424386574072</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45986.468925578702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45986.468925578702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45986.468925578702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45986.468925578702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45986.468925578702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45986.468925578702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45986.468925578702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45986.468925578702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45986.468925578702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45986.468925578702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45986.468925578702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45986.468925578702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45986.468925578702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45986.468925578702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45986.468925578702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45986.468925578702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45986.468925578702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45986.468925578702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45986.468925578702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45986.468925578702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45986.468925578702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45986.468925578702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45986.468925578702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45986.468925578702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45986.468925578702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45986.468925578702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45986.468925578702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45986.468925578702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45986.468925578702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45986.468925578702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45986.468925578702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45986.468925578702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45986.468925578702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45986.468925578702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45986.468925578702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45986.468925578702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45986.468925578702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45986.468925578702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45986.468925578702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45986.468925578702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45986.468925578702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45986.468925578702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45986.468925578702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45986.468925578702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45986.468925578702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45986.468925578702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45986.468925578702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45986.468925578702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45986.468925578702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45986.468925578702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45986.468925578702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45986.468925578702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45986.468925578702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45986.468925578702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45986.468925578702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45986.468925578702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45986.468925578702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45986.468925578702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45986.468925578702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45986.468925578702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45986.468925578702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45986.468925578702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45986.468925578702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45986.468925578702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45986.468925578702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45986.468925578702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45986.468925578702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45986.468925578702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45986.468925578702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45986.468925578702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45986.468925578702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45986.468925578702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45986.468925578702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45986.468925578702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45986.468925578702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45986.468925578702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45986.468925578702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45986.468925578702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45986.468925578702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45986.468925578702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45986.468925578702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45986.468925578702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45986.468925578702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45986.468925578702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45986.468925578702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45986.468925578702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45986.468925578702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45986.468925578702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45986.468925578702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45986.468925578702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45986.468925578702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45986.468925578702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45986.468925578702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45986.468925578702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45986.468925578702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45986.468925578702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45986.468925578702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45986.468925578702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45986.468925578702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45986.468925578702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45986.468925578702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45986.468925578702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45986.468925578702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45986.468925578702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45986.468925578702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45986.468925578702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45986.468925578702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45986.468925578702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45986.468925578702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45986.468925578702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45986.468925578702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45986.468925578702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45986.468925578702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45986.468925578702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45986.468925578702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45986.468925578702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45986.468925578702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45986.468925578702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45986.468925578702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45986.468925578702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45986.468925578702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45986.468925578702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45986.468925578702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45986.468925578702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45986.468925578702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45986.468925578702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45986.468925578702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45986.468925578702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45986.468925578702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45986.468925578702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45986.468925578702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45986.468925578702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45986.468925578702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45986.468925578702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45986.468925578702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45986.468925578702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45986.468925578702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45986.468925578702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45986.468925578702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45986.468925578702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45986.468925578702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45986.468925578702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45986.468925578702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45986.468925578702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45986.468925578702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45986.468925578702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45986.468925578702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45986.468925578702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45986.468925578702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45986.468925578702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45986.468925578702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45986.468925578702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45986.468925578702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45986.468925578702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45986.468925578702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45986.468925578702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45986.468925578702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45986.468925578702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45986.468925578702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45986.468925578702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45986.468925578702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45986.468925578702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45986.468925578702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45986.468925578702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45986.468925578702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45986.468925578702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45986.468925578702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45986.468925578702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45986.468925578702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45986.468925578702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45986.468925578702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45986.468925578702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45986.468925578702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45986.468925578702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45986.468925578702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45986.468925578702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45986.468925578702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45986.468925578702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45986.468925578702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45986.468925578702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45986.468925578702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45986.468925578702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45986.468925578702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45986.468925578702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45986.468925578702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45986.468925578702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45986.468925578702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45986.468925578702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45986.468925578702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45986.468925578702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45986.468925578702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45986.468925578702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45986.468925578702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45986.468925578702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45986.468925578702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45986.468925578702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45986.468925578702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45986.468925578702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45986.468925578702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45986.468925578702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45986.468925578702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45986.468925578702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45986.468925578702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45986.468925578702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45986.468925578702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45986.468925578702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45986.468925578702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45986.468925578702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45986.468925578702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45986.468925578702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45986.468925578702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45986.468925578702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45986.468925578702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45986.468925578702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45986.468925578702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45986.468925578702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45986.468925578702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45986.468925578702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45986.468925578702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45986.468925578702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45986.468925578702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45986.468925578702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45986.468925578702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45986.468925578702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45986.468925578702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45986.468925578702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45986.468925578702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45986.468925578702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45986.468925578702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45986.468925578702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45986.468925578702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45986.468925578702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45986.468925578702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45986.468925578702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45986.468925578702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45986.468925578702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45986.468925578702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45986.468925578702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45986.468925578702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45986.468925578702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45986.468925578702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45986.468925578702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45986.468925578702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45986.468925578702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45986.468925578702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45986.468925578702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45986.468925578702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45986.468925578702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45986.468925578702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45986.468925578702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45986.468925578702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45986.468925578702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45986.468925578702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45986.468925578702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45986.468925578702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45986.468925578702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45986.468925578702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45986.468925578702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45986.468925578702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45986.468925578702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45986.468925578702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45986.468925578702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45986.468925578702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45986.468925578702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45986.468925578702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45986.468925578702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45986.468925578702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45986.468925578702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45986.468925578702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45986.468925578702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45986.468925578702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45986.468925578702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45986.468925578702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45986.468925578702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45986.468925578702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45986.468925578702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45986.468925578702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45986.468925578702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45986.468925578702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45986.468925578702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45986.468925578702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45986.468925578702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45986.468925578702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45986.468925578702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45986.468925578702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45986.468925578702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45986.468925578702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45986.468925578702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45986.468925578702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45986.468925578702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45986.468925578702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45986.468925578702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45986.468925578702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45986.468925578702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45986.468925578702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45986.468925578702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45986.468925578702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45986.468925578702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45986.468925578702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45986.468925578702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45986.468925578702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45986.468925578702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45986.468925578702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45986.468925578702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45986.468925578702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45986.468925578702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45986.468925578702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45986.468925578702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45986.468925578702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45986.468925578702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45986.468925578702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45986.468925578702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45986.468925578702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45986.468925578702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45986.468925578702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45986.468925578702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45986.468925578702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45986.468925578702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45986.468925578702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45986.468925578702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45986.468925578702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45986.468925578702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45986.468925578702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45986.468925578702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45986.468925578702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45986.468925578702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45986.468925578702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45986.468925578702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45986.468925578702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45986.468925578702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45986.468925578702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45986.468925578702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45986.468925578702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45986.468925578702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45986.468925578702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45986.468925578702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45986.468925578702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45986.468925578702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45986.468925578702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45986.468925578702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45986.468925578702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45986.468925578702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45986.468925578702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45986.468925578702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45986.468925578702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45986.468925578702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45986.468925578702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45986.468925578702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45986.468925578702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45986.468925578702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45986.468925578702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45986.468925578702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45986.468925578702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45986.468925578702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45986.468925578702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45986.468925578702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45986.468925578702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45986.468925578702</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94.63686539351329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60.280048263884964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37.807814467589196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5.0956269675880321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0.10938854166306555</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7.703900463093305E-2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6.7606134260131512E-2</v>
      </c>
      <c r="H8" s="122">
        <v>45986.390798611108</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c r="E9" s="109"/>
      <c r="F9" s="109"/>
      <c r="G9" s="111">
        <f ca="1">IFERROR(NOW()-F9,"")</f>
        <v>45986.468925578702</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45986.468925578702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45986.468925578702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45986.468925578702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45986.468925578702</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45986.468925578702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45986.468925578702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45986.468925578702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45986.468925578702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45986.468925578702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45986.468925578702</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45986.468925578702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45986.468925578702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45986.468925578702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45986.468925578702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45986.468925578702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45986.468925578702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45986.468925578702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45986.468925578702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45986.468925578702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45986.468925578702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45986.468925578702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45986.468925578702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45986.468925578702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45986.468925578702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45986.468925578702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45986.468925578702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45986.468925578702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45986.468925578702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45986.468925578702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45986.468925578702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45986.468925578702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45986.468925578702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45986.468925578702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45986.468925578702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45986.468925578702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45986.468925578702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45986.468925578702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45986.468925578702</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45986.468925578702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45986.468925578702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45986.468925578702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45986.468925578702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45986.468925578702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45986.468925578702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45986.468925578702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45986.468925578702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45986.468925578702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45986.468925578702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45986.468925578702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45986.468925578702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45986.468925578702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45986.468925578702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45986.468925578702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45986.468925578702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45986.468925578702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45986.468925578702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45986.468925578702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45986.468925578702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45986.468925578702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45986.468925578702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45986.468925578702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45986.468925578702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45986.468925578702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45986.468925578702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45986.468925578702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45986.468925578702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45986.468925578702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45986.468925578702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45986.468925578702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45986.468925578702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45986.468925578702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45986.468925578702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45986.468925578702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45986.468925578702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45986.468925578702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45986.468925578702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