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5343" documentId="120_S{2AC9BD13-BADA-5192-A53E-5A8FF88502F6}" xr6:coauthVersionLast="47" xr6:coauthVersionMax="47" xr10:uidLastSave="{73CCCB4C-7A90-4DD3-A996-0D24255FF242}"/>
  <bookViews>
    <workbookView xWindow="-120" yWindow="-120" windowWidth="38640" windowHeight="21120" firstSheet="5"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6" i="5" l="1"/>
  <c r="G6" i="5"/>
  <c r="I6" i="5"/>
  <c r="J6" i="5"/>
  <c r="L6" i="5"/>
  <c r="G2" i="1"/>
  <c r="L53" i="4"/>
  <c r="L54" i="4"/>
  <c r="L55" i="4"/>
  <c r="L56" i="4"/>
  <c r="J53" i="4"/>
  <c r="J54" i="4"/>
  <c r="J55" i="4"/>
  <c r="J56" i="4"/>
  <c r="I53" i="4"/>
  <c r="I54" i="4"/>
  <c r="I55" i="4"/>
  <c r="I56" i="4"/>
  <c r="B53" i="4"/>
  <c r="B54" i="4"/>
  <c r="B55" i="4"/>
  <c r="B56"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L50" i="4"/>
  <c r="L51" i="4"/>
  <c r="L52" i="4"/>
  <c r="J50" i="4"/>
  <c r="J51" i="4"/>
  <c r="J52" i="4"/>
  <c r="I50" i="4"/>
  <c r="I51" i="4"/>
  <c r="I52" i="4"/>
  <c r="B50" i="4"/>
  <c r="B51" i="4"/>
  <c r="B52" i="4"/>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163" i="9"/>
  <c r="G163" i="9"/>
  <c r="I163" i="9"/>
  <c r="J163" i="9"/>
  <c r="L163" i="9"/>
  <c r="B164" i="9"/>
  <c r="G164" i="9"/>
  <c r="I164" i="9"/>
  <c r="J164" i="9"/>
  <c r="L164" i="9"/>
  <c r="B165" i="9"/>
  <c r="G165" i="9"/>
  <c r="I165" i="9"/>
  <c r="J165" i="9"/>
  <c r="L165" i="9"/>
  <c r="B166" i="9"/>
  <c r="G166" i="9"/>
  <c r="I166" i="9"/>
  <c r="J166" i="9"/>
  <c r="L166" i="9"/>
  <c r="B5" i="9"/>
  <c r="B6" i="9"/>
  <c r="B7" i="9"/>
  <c r="B8" i="9"/>
  <c r="B9" i="9"/>
  <c r="B10" i="9"/>
  <c r="B11" i="9"/>
  <c r="B12" i="9"/>
  <c r="B13" i="9"/>
  <c r="B14" i="9"/>
  <c r="B15" i="9"/>
  <c r="B16" i="9"/>
  <c r="B17" i="9"/>
  <c r="B18" i="9"/>
  <c r="B19" i="9"/>
  <c r="B20" i="9"/>
  <c r="B21" i="9"/>
  <c r="B22" i="9"/>
  <c r="B23" i="9"/>
  <c r="B24" i="9"/>
  <c r="G5" i="9"/>
  <c r="G6" i="9"/>
  <c r="G7" i="9"/>
  <c r="G8" i="9"/>
  <c r="G9" i="9"/>
  <c r="G10" i="9"/>
  <c r="G11" i="9"/>
  <c r="G12" i="9"/>
  <c r="G13" i="9"/>
  <c r="G14" i="9"/>
  <c r="G15" i="9"/>
  <c r="G16" i="9"/>
  <c r="G17" i="9"/>
  <c r="G18" i="9"/>
  <c r="G19" i="9"/>
  <c r="G20" i="9"/>
  <c r="G21" i="9"/>
  <c r="G22" i="9"/>
  <c r="G23" i="9"/>
  <c r="G24" i="9"/>
  <c r="I5" i="9"/>
  <c r="I6" i="9"/>
  <c r="I7" i="9"/>
  <c r="I8" i="9"/>
  <c r="I9" i="9"/>
  <c r="I10" i="9"/>
  <c r="I11" i="9"/>
  <c r="I12" i="9"/>
  <c r="I13" i="9"/>
  <c r="I14" i="9"/>
  <c r="I15" i="9"/>
  <c r="I16" i="9"/>
  <c r="I17" i="9"/>
  <c r="I18" i="9"/>
  <c r="I19" i="9"/>
  <c r="I20" i="9"/>
  <c r="I21" i="9"/>
  <c r="I22" i="9"/>
  <c r="I23" i="9"/>
  <c r="I24" i="9"/>
  <c r="L5" i="9"/>
  <c r="L6" i="9"/>
  <c r="L7" i="9"/>
  <c r="L8" i="9"/>
  <c r="L9" i="9"/>
  <c r="L10" i="9"/>
  <c r="L11" i="9"/>
  <c r="L12" i="9"/>
  <c r="L13" i="9"/>
  <c r="L14" i="9"/>
  <c r="L15" i="9"/>
  <c r="L16" i="9"/>
  <c r="L17" i="9"/>
  <c r="L18" i="9"/>
  <c r="L19" i="9"/>
  <c r="L20" i="9"/>
  <c r="L21" i="9"/>
  <c r="L22" i="9"/>
  <c r="L23" i="9"/>
  <c r="L24" i="9"/>
  <c r="J5" i="9"/>
  <c r="J6" i="9"/>
  <c r="J7" i="9"/>
  <c r="J8" i="9"/>
  <c r="J9" i="9"/>
  <c r="J10" i="9"/>
  <c r="J11" i="9"/>
  <c r="J12" i="9"/>
  <c r="J13" i="9"/>
  <c r="J14" i="9"/>
  <c r="J15" i="9"/>
  <c r="J16" i="9"/>
  <c r="J17" i="9"/>
  <c r="J18" i="9"/>
  <c r="J19" i="9"/>
  <c r="J20" i="9"/>
  <c r="J21" i="9"/>
  <c r="J22" i="9"/>
  <c r="J23" i="9"/>
  <c r="J24" i="9"/>
  <c r="L2" i="9"/>
  <c r="L3" i="9"/>
  <c r="L4" i="9"/>
  <c r="J2" i="9"/>
  <c r="J3" i="9"/>
  <c r="J4" i="9"/>
  <c r="I2" i="9"/>
  <c r="I3" i="9"/>
  <c r="I4" i="9"/>
  <c r="B2" i="9"/>
  <c r="B3" i="9"/>
  <c r="B4" i="9"/>
  <c r="G2" i="9"/>
  <c r="G3" i="9"/>
  <c r="G4" i="9"/>
  <c r="B3" i="4"/>
  <c r="I3" i="4"/>
  <c r="J3" i="4"/>
  <c r="L3" i="4"/>
  <c r="B4" i="4"/>
  <c r="I4" i="4"/>
  <c r="J4" i="4"/>
  <c r="L4" i="4"/>
  <c r="B5" i="4"/>
  <c r="I5" i="4"/>
  <c r="J5" i="4"/>
  <c r="L5" i="4"/>
  <c r="B6" i="4"/>
  <c r="I6" i="4"/>
  <c r="J6" i="4"/>
  <c r="L6" i="4"/>
  <c r="B7" i="4"/>
  <c r="I7" i="4"/>
  <c r="J7" i="4"/>
  <c r="L7" i="4"/>
  <c r="B8" i="4"/>
  <c r="I8" i="4"/>
  <c r="J8" i="4"/>
  <c r="L8" i="4"/>
  <c r="B9" i="4"/>
  <c r="I9" i="4"/>
  <c r="J9" i="4"/>
  <c r="L9" i="4"/>
  <c r="B10" i="4"/>
  <c r="I10" i="4"/>
  <c r="J10" i="4"/>
  <c r="L10" i="4"/>
  <c r="B11" i="4"/>
  <c r="I11" i="4"/>
  <c r="J11" i="4"/>
  <c r="L11" i="4"/>
  <c r="B12" i="4"/>
  <c r="I12" i="4"/>
  <c r="J12" i="4"/>
  <c r="L12" i="4"/>
  <c r="B13" i="4"/>
  <c r="I13" i="4"/>
  <c r="J13" i="4"/>
  <c r="L13" i="4"/>
  <c r="B14" i="4"/>
  <c r="I14" i="4"/>
  <c r="J14" i="4"/>
  <c r="L14" i="4"/>
  <c r="B15" i="4"/>
  <c r="I15" i="4"/>
  <c r="J15" i="4"/>
  <c r="L15" i="4"/>
  <c r="B16" i="4"/>
  <c r="I16" i="4"/>
  <c r="J16" i="4"/>
  <c r="L16" i="4"/>
  <c r="B17" i="4"/>
  <c r="I17" i="4"/>
  <c r="J17" i="4"/>
  <c r="L17" i="4"/>
  <c r="B18" i="4"/>
  <c r="I18" i="4"/>
  <c r="J18" i="4"/>
  <c r="L18" i="4"/>
  <c r="B19" i="4"/>
  <c r="I19" i="4"/>
  <c r="J19" i="4"/>
  <c r="L19" i="4"/>
  <c r="B20" i="4"/>
  <c r="I20" i="4"/>
  <c r="J20" i="4"/>
  <c r="L20" i="4"/>
  <c r="B21" i="4"/>
  <c r="I21" i="4"/>
  <c r="J21" i="4"/>
  <c r="L21" i="4"/>
  <c r="B22" i="4"/>
  <c r="I22" i="4"/>
  <c r="J22" i="4"/>
  <c r="L22" i="4"/>
  <c r="B23" i="4"/>
  <c r="I23" i="4"/>
  <c r="J23" i="4"/>
  <c r="L23" i="4"/>
  <c r="B24" i="4"/>
  <c r="I24" i="4"/>
  <c r="J24" i="4"/>
  <c r="L24" i="4"/>
  <c r="B25" i="4"/>
  <c r="I25" i="4"/>
  <c r="J25" i="4"/>
  <c r="L25" i="4"/>
  <c r="B26" i="4"/>
  <c r="I26" i="4"/>
  <c r="J26" i="4"/>
  <c r="L26" i="4"/>
  <c r="B27" i="4"/>
  <c r="I27" i="4"/>
  <c r="J27" i="4"/>
  <c r="L27" i="4"/>
  <c r="B28" i="4"/>
  <c r="I28" i="4"/>
  <c r="J28" i="4"/>
  <c r="L28" i="4"/>
  <c r="B29" i="4"/>
  <c r="I29" i="4"/>
  <c r="J29" i="4"/>
  <c r="L29" i="4"/>
  <c r="B30" i="4"/>
  <c r="I30" i="4"/>
  <c r="J30" i="4"/>
  <c r="L30" i="4"/>
  <c r="B31" i="4"/>
  <c r="I31" i="4"/>
  <c r="J31" i="4"/>
  <c r="L31" i="4"/>
  <c r="B32" i="4"/>
  <c r="I32" i="4"/>
  <c r="J32" i="4"/>
  <c r="L32" i="4"/>
  <c r="B33" i="4"/>
  <c r="I33" i="4"/>
  <c r="J33" i="4"/>
  <c r="L33" i="4"/>
  <c r="B34" i="4"/>
  <c r="I34" i="4"/>
  <c r="J34" i="4"/>
  <c r="L34" i="4"/>
  <c r="B35" i="4"/>
  <c r="I35" i="4"/>
  <c r="J35" i="4"/>
  <c r="L35" i="4"/>
  <c r="B36" i="4"/>
  <c r="I36" i="4"/>
  <c r="J36" i="4"/>
  <c r="L36" i="4"/>
  <c r="B37" i="4"/>
  <c r="I37" i="4"/>
  <c r="J37" i="4"/>
  <c r="L37" i="4"/>
  <c r="B38" i="4"/>
  <c r="I38" i="4"/>
  <c r="J38" i="4"/>
  <c r="L38" i="4"/>
  <c r="B39" i="4"/>
  <c r="I39" i="4"/>
  <c r="J39" i="4"/>
  <c r="L39" i="4"/>
  <c r="B40" i="4"/>
  <c r="I40" i="4"/>
  <c r="J40" i="4"/>
  <c r="L40" i="4"/>
  <c r="B41" i="4"/>
  <c r="I41" i="4"/>
  <c r="J41" i="4"/>
  <c r="L41" i="4"/>
  <c r="B42" i="4"/>
  <c r="I42" i="4"/>
  <c r="J42" i="4"/>
  <c r="L42" i="4"/>
  <c r="B43" i="4"/>
  <c r="I43" i="4"/>
  <c r="J43" i="4"/>
  <c r="L43" i="4"/>
  <c r="B44" i="4"/>
  <c r="I44" i="4"/>
  <c r="J44" i="4"/>
  <c r="L44" i="4"/>
  <c r="B45" i="4"/>
  <c r="I45" i="4"/>
  <c r="J45" i="4"/>
  <c r="L45" i="4"/>
  <c r="B46" i="4"/>
  <c r="I46" i="4"/>
  <c r="J46" i="4"/>
  <c r="L46" i="4"/>
  <c r="B47" i="4"/>
  <c r="I47" i="4"/>
  <c r="J47" i="4"/>
  <c r="L47" i="4"/>
  <c r="B48" i="4"/>
  <c r="I48" i="4"/>
  <c r="J48" i="4"/>
  <c r="L48" i="4"/>
  <c r="B49" i="4"/>
  <c r="I49" i="4"/>
  <c r="J49" i="4"/>
  <c r="L49"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I3"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alcChain>
</file>

<file path=xl/sharedStrings.xml><?xml version="1.0" encoding="utf-8"?>
<sst xmlns="http://schemas.openxmlformats.org/spreadsheetml/2006/main" count="180278" uniqueCount="39122">
  <si>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</si>
  <si>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</si>
  <si>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</si>
  <si>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</si>
  <si>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</si>
  <si>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</si>
  <si>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</si>
  <si>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</si>
  <si>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</si>
  <si>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</si>
  <si>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</si>
  <si>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</si>
  <si>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</si>
  <si>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</si>
  <si>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</si>
  <si>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</si>
  <si>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</si>
  <si>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</si>
  <si>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</si>
  <si>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</si>
  <si>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</si>
  <si>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</si>
  <si>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</si>
  <si>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</si>
  <si>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</si>
  <si>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</si>
  <si>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</si>
  <si>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</si>
  <si>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</si>
  <si>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</si>
  <si>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</si>
  <si>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</si>
  <si>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</si>
  <si>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</si>
  <si>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</si>
  <si>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</si>
  <si>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</si>
  <si>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</si>
  <si>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</si>
  <si>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</si>
  <si>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</si>
  <si>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</si>
  <si>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</si>
  <si>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</si>
  <si>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</si>
  <si>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</si>
  <si>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</si>
  <si>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</si>
  <si>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</si>
  <si>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</si>
  <si>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</si>
  <si>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</si>
  <si>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</si>
  <si>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</si>
  <si>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</si>
  <si>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</si>
  <si>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</si>
  <si>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</si>
  <si>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</si>
  <si>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</si>
  <si>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</si>
  <si>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</si>
  <si>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</si>
  <si>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</si>
  <si>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</si>
  <si>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</si>
  <si>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</si>
  <si>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</si>
  <si>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</si>
  <si>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</si>
  <si>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</si>
  <si>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</si>
  <si>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</si>
  <si>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</si>
  <si>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</si>
  <si>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</si>
  <si>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</si>
  <si>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</si>
  <si>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</si>
  <si>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</si>
  <si>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</si>
  <si>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</si>
  <si>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</si>
  <si>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</si>
  <si>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</si>
  <si>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</si>
  <si>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</si>
  <si>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</si>
  <si>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</si>
  <si>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</si>
  <si>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</si>
  <si>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</si>
  <si>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</si>
  <si>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</si>
  <si>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</si>
  <si>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</si>
  <si>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</si>
  <si>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</si>
  <si>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</si>
  <si>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</si>
  <si>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</si>
  <si>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</si>
  <si>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</si>
  <si>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</si>
  <si>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</si>
  <si>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</si>
  <si>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</si>
  <si>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</si>
  <si>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</si>
  <si>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</si>
  <si>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</si>
  <si>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</si>
  <si>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</si>
  <si>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</si>
  <si>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</si>
  <si>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</si>
  <si>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</si>
  <si>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</si>
  <si>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</si>
  <si>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</si>
  <si>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</si>
  <si>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</si>
  <si>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</si>
  <si>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</si>
  <si>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</si>
  <si>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</si>
  <si>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</si>
  <si>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</si>
  <si>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</si>
  <si>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</si>
  <si>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</si>
  <si>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</si>
  <si>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</si>
  <si>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</si>
  <si>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</si>
  <si>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</si>
  <si>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</si>
  <si>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</si>
  <si>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</si>
  <si>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</si>
  <si>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</si>
  <si>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</si>
  <si>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</si>
  <si>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</si>
  <si>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</si>
  <si>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</si>
  <si>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</si>
  <si>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</si>
  <si>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</si>
  <si>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</si>
  <si>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</si>
  <si>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</si>
  <si>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</si>
  <si>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</si>
  <si>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</si>
  <si>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</si>
  <si>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</si>
  <si>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</si>
  <si>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</si>
  <si>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</si>
  <si>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</si>
  <si>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</si>
  <si>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</si>
  <si>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</si>
  <si>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</si>
  <si>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</si>
  <si>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</si>
  <si>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</si>
  <si>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</si>
  <si>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</si>
  <si>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</si>
  <si>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</si>
  <si>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</si>
  <si>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</si>
  <si>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</si>
  <si>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</si>
  <si>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</si>
  <si>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</si>
  <si>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</si>
  <si>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</si>
  <si>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</si>
  <si>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</si>
  <si>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</si>
  <si>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</si>
  <si>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</si>
  <si>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</si>
  <si>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</si>
  <si>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</si>
  <si>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</si>
  <si>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</si>
  <si>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</si>
  <si>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</si>
  <si>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</si>
  <si>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</si>
  <si>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</si>
  <si>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</si>
  <si>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</si>
  <si>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</si>
  <si>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</si>
  <si>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</si>
  <si>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</si>
  <si>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</si>
  <si>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</si>
  <si>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</si>
  <si>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</si>
  <si>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</si>
  <si>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</si>
  <si>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</si>
  <si>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</si>
  <si>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</si>
  <si>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</si>
  <si>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</si>
  <si>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</si>
  <si>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</si>
  <si>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</si>
  <si>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</si>
  <si>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</si>
  <si>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</si>
  <si>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</si>
  <si>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</si>
  <si>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</si>
  <si>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</si>
  <si>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</si>
  <si>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</si>
  <si>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</si>
  <si>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</si>
  <si>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</si>
  <si>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</si>
  <si>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</si>
  <si>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</si>
  <si>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</si>
  <si>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</si>
  <si>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</si>
  <si>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</si>
  <si>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</si>
  <si>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</si>
  <si>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</si>
  <si>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</si>
  <si>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</si>
  <si>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</si>
  <si>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</si>
  <si>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</si>
  <si>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</si>
  <si>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</si>
  <si>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</si>
  <si>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</si>
  <si>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</si>
  <si>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</si>
  <si>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</si>
  <si>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</si>
  <si>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</si>
  <si>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</si>
  <si>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</si>
  <si>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</si>
  <si>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</si>
  <si>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</si>
  <si>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</si>
  <si>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</si>
  <si>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</si>
  <si>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</si>
  <si>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</si>
  <si>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</si>
  <si>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</si>
  <si>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</si>
  <si>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</si>
  <si>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</si>
  <si>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</si>
  <si>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</si>
  <si>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</si>
  <si>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</si>
  <si>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</si>
  <si>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</si>
  <si>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</si>
  <si>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</si>
  <si>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</si>
  <si>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</si>
  <si>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</si>
  <si>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</si>
  <si>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</si>
  <si>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</si>
  <si>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</si>
  <si>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</si>
  <si>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</si>
  <si>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</si>
  <si>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</si>
  <si>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</si>
  <si>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</si>
  <si>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</si>
  <si>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</si>
  <si>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</si>
  <si>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</si>
  <si>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</si>
  <si>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</si>
  <si>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</si>
  <si>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</si>
  <si>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</si>
  <si>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</si>
  <si>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</si>
  <si>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</si>
  <si>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</si>
  <si>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</si>
  <si>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</si>
  <si>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</si>
  <si>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</si>
  <si>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</si>
  <si>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</si>
  <si>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</si>
  <si>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</si>
  <si>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</si>
  <si>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</si>
  <si>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</si>
  <si>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</si>
  <si>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</si>
  <si>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</si>
  <si>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</si>
  <si>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</si>
  <si>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</si>
  <si>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</si>
  <si>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</si>
  <si>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</si>
  <si>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</si>
  <si>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</si>
  <si>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</si>
  <si>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</si>
  <si>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</si>
  <si>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</si>
  <si>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</si>
  <si>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</si>
  <si>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</si>
  <si>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</si>
  <si>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</si>
  <si>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</si>
  <si>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</si>
  <si>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</si>
  <si>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</si>
  <si>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</si>
  <si>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</si>
  <si>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</si>
  <si>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</si>
  <si>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</si>
  <si>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</si>
  <si>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</si>
  <si>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</si>
  <si>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</si>
  <si>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</si>
  <si>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</si>
  <si>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</si>
  <si>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</si>
  <si>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</si>
  <si>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</si>
  <si>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</si>
  <si>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</si>
  <si>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</si>
  <si>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</si>
  <si>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</si>
  <si>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</si>
  <si>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</si>
  <si>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</si>
  <si>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</si>
  <si>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</si>
  <si>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</si>
  <si>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</si>
  <si>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</si>
  <si>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</si>
  <si>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</si>
  <si>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</si>
  <si>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</si>
  <si>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</si>
  <si>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</si>
  <si>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</si>
  <si>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</si>
  <si>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</si>
  <si>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</si>
  <si>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</si>
  <si>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</si>
  <si>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</si>
  <si>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</si>
  <si>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</si>
  <si>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</si>
  <si>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</si>
  <si>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</si>
  <si>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</si>
  <si>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</si>
  <si>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</si>
  <si>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</si>
  <si>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</si>
  <si>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</si>
  <si>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</si>
  <si>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</si>
  <si>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</si>
  <si>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</si>
  <si>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</si>
  <si>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</si>
  <si>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</si>
  <si>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</si>
  <si>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</si>
  <si>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</si>
  <si>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</si>
  <si>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</si>
  <si>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</si>
  <si>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</si>
  <si>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</si>
  <si>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</si>
  <si>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</si>
  <si>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</si>
  <si>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</si>
  <si>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</si>
  <si>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</si>
  <si>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</si>
  <si>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</si>
  <si>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</si>
  <si>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</si>
  <si>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</si>
  <si>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</si>
  <si>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</si>
  <si>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</si>
  <si>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</si>
  <si>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</si>
  <si>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</si>
  <si>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</si>
  <si>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</si>
  <si>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</si>
  <si>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</si>
  <si>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</si>
  <si>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</si>
  <si>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</si>
  <si>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</si>
  <si>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</si>
  <si>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</si>
  <si>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</si>
  <si>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</si>
  <si>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</si>
  <si>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</si>
  <si>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</si>
  <si>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</si>
  <si>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</si>
  <si>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</si>
  <si>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</si>
  <si>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</si>
  <si>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</si>
  <si>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</si>
  <si>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</si>
  <si>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</si>
  <si>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</si>
  <si>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</si>
  <si>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</si>
  <si>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</si>
  <si>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</si>
  <si>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</si>
  <si>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</si>
  <si>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</si>
  <si>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</si>
  <si>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</si>
  <si>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</si>
  <si>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</si>
  <si>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</si>
  <si>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</si>
  <si>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</si>
  <si>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</si>
  <si>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</si>
  <si>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</si>
  <si>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</si>
  <si>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</si>
  <si>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</si>
  <si>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</si>
  <si>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</si>
  <si>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</si>
  <si>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</si>
  <si>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</si>
  <si>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</si>
  <si>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</si>
  <si>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</si>
  <si>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</si>
  <si>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</si>
  <si>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</si>
  <si>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</si>
  <si>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</si>
  <si>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</si>
  <si>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</si>
  <si>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</si>
  <si>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</si>
  <si>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</si>
  <si>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</si>
  <si>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</si>
  <si>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</si>
  <si>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</si>
  <si>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</si>
  <si>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</si>
  <si>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</si>
  <si>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</si>
  <si>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</si>
  <si>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</si>
  <si>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</si>
  <si>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</si>
  <si>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</si>
  <si>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</si>
  <si>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</si>
  <si>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</si>
  <si>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</si>
  <si>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</si>
  <si>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</si>
  <si>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</si>
  <si>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</si>
  <si>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</si>
  <si>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</si>
  <si>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</si>
  <si>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</si>
  <si>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</si>
  <si>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</si>
  <si>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</si>
  <si>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</si>
  <si>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</si>
  <si>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</si>
  <si>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</si>
  <si>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</si>
  <si>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</si>
  <si>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</si>
  <si>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</si>
  <si>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</si>
  <si>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</si>
  <si>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</si>
  <si>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</si>
  <si>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</si>
  <si>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</si>
  <si>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</si>
  <si>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</si>
  <si>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</si>
  <si>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</si>
  <si>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</si>
  <si>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</si>
  <si>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</si>
  <si>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</si>
  <si>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</si>
  <si>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</si>
  <si>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</si>
  <si>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</si>
  <si>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</si>
  <si>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</si>
  <si>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</si>
  <si>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</si>
  <si>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</si>
  <si>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</si>
  <si>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</si>
  <si>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</si>
  <si>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</si>
  <si>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</si>
  <si>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</si>
  <si>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</si>
  <si>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</si>
  <si>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</si>
  <si>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</si>
  <si>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</si>
  <si>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</si>
  <si>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</si>
  <si>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</si>
  <si>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</si>
  <si>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</si>
  <si>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</si>
  <si>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</si>
  <si>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</si>
  <si>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</si>
  <si>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</si>
  <si>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</si>
  <si>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</si>
  <si>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</si>
  <si>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</si>
  <si>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</si>
  <si>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</si>
  <si>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</si>
  <si>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</si>
  <si>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</si>
  <si>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</si>
  <si>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</si>
  <si>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</si>
  <si>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</si>
  <si>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</si>
  <si>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</si>
  <si>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</si>
  <si>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</si>
  <si>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</si>
  <si>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</si>
  <si>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</si>
  <si>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</si>
  <si>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</si>
  <si>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</si>
  <si>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</si>
  <si>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</si>
  <si>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</si>
  <si>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</si>
  <si>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</si>
  <si>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</si>
  <si>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</si>
  <si>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</si>
  <si>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</si>
  <si>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</si>
  <si>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</si>
  <si>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</si>
  <si>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</si>
  <si>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</si>
  <si>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</si>
  <si>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</si>
  <si>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</si>
  <si>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</si>
  <si>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</si>
  <si>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</si>
  <si>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</si>
  <si>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</si>
  <si>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</si>
  <si>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</si>
  <si>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</si>
  <si>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</si>
  <si>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</si>
  <si>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</si>
  <si>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</si>
  <si>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</si>
  <si>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</si>
  <si>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</si>
  <si>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</si>
  <si>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</si>
  <si>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</si>
  <si>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</si>
  <si>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</si>
  <si>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</si>
  <si>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</si>
  <si>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</si>
  <si>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</si>
  <si>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</si>
  <si>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</si>
  <si>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</si>
  <si>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</si>
  <si>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</si>
  <si>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</si>
  <si>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</si>
  <si>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</si>
  <si>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</si>
  <si>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</si>
  <si>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</si>
  <si>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</si>
  <si>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</si>
  <si>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</si>
  <si>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</si>
  <si>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</si>
  <si>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</si>
  <si>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</si>
  <si>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</si>
  <si>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</si>
  <si>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</si>
  <si>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</si>
  <si>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</si>
  <si>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</si>
  <si>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</si>
  <si>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</si>
  <si>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</si>
  <si>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</si>
  <si>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</si>
  <si>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</si>
  <si>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</si>
  <si>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</si>
  <si>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</si>
  <si>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</si>
  <si>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</si>
  <si>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</si>
  <si>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</si>
  <si>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</si>
  <si>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</si>
  <si>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</si>
  <si>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</si>
  <si>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</si>
  <si>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</si>
  <si>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</si>
  <si>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</si>
  <si>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</si>
  <si>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</si>
  <si>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</si>
  <si>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</si>
  <si>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</si>
  <si>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</si>
  <si>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</si>
  <si>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</si>
  <si>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</si>
  <si>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</si>
  <si>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</si>
  <si>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</si>
  <si>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</si>
  <si>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</si>
  <si>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</si>
  <si>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</si>
  <si>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</si>
  <si>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</si>
  <si>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</si>
  <si>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</si>
  <si>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</si>
  <si>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</si>
  <si>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</si>
  <si>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</si>
  <si>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</si>
  <si>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</si>
  <si>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</si>
  <si>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</si>
  <si>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</si>
  <si>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</si>
  <si>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</si>
  <si>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</si>
  <si>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</si>
  <si>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</si>
  <si>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</si>
  <si>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</si>
  <si>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</si>
  <si>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</si>
  <si>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</si>
  <si>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</si>
  <si>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</si>
  <si>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</si>
  <si>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</si>
  <si>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</si>
  <si>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</si>
  <si>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</si>
  <si>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</si>
  <si>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</si>
  <si>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</si>
  <si>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</si>
  <si>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</si>
  <si>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</si>
  <si>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</si>
  <si>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</si>
  <si>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</si>
  <si>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</si>
  <si>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</si>
  <si>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</si>
  <si>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</si>
  <si>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</si>
  <si>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</si>
  <si>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</si>
  <si>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</si>
  <si>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</si>
  <si>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</si>
  <si>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</si>
  <si>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</si>
  <si>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</si>
  <si>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</si>
  <si>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</si>
  <si>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</si>
  <si>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</si>
  <si>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</si>
  <si>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</si>
  <si>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</si>
  <si>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</si>
  <si>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</si>
  <si>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</si>
  <si>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</si>
  <si>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</si>
  <si>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</si>
  <si>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</si>
  <si>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</si>
  <si>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</si>
  <si>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</si>
  <si>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</si>
  <si>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</si>
  <si>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</si>
  <si>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</si>
  <si>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</si>
  <si>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</si>
  <si>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</si>
  <si>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</si>
  <si>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</si>
  <si>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</si>
  <si>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</si>
  <si>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</si>
  <si>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</si>
  <si>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</si>
  <si>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</si>
  <si>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</si>
  <si>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</si>
  <si>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</si>
  <si>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</si>
  <si>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</si>
  <si>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</si>
  <si>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</si>
  <si>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</si>
  <si>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</si>
  <si>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</si>
  <si>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</si>
  <si>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</si>
  <si>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</si>
  <si>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</si>
  <si>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</si>
  <si>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</si>
  <si>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</si>
  <si>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</si>
  <si>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</si>
  <si>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</si>
  <si>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</si>
  <si>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</si>
  <si>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</si>
  <si>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</si>
  <si>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</si>
  <si>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</si>
  <si>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</si>
  <si>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</si>
  <si>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</si>
  <si>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</si>
  <si>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</si>
  <si>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</si>
  <si>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</si>
  <si>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</si>
  <si>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</si>
  <si>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</si>
  <si>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</si>
  <si>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</si>
  <si>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</si>
  <si>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</si>
  <si>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</si>
  <si>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</si>
  <si>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</si>
  <si>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</si>
  <si>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</si>
  <si>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</si>
  <si>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</si>
  <si>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</si>
  <si>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</si>
  <si>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</si>
  <si>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</si>
  <si>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</si>
  <si>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</si>
  <si>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</si>
  <si>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</si>
  <si>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</si>
  <si>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</si>
  <si>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</si>
  <si>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</si>
  <si>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</si>
  <si>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</si>
  <si>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</si>
  <si>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</si>
  <si>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</si>
  <si>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</si>
  <si>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</si>
  <si>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</si>
  <si>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</si>
  <si>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</si>
  <si>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</si>
  <si>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</si>
  <si>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</si>
  <si>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</si>
  <si>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</si>
  <si>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</si>
  <si>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</si>
  <si>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</si>
  <si>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</si>
  <si>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</si>
  <si>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</si>
  <si>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</si>
  <si>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</si>
  <si>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</si>
  <si>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</si>
  <si>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</si>
  <si>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</si>
  <si>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</si>
  <si>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</si>
  <si>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</si>
  <si>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</si>
  <si>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</si>
  <si>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</si>
  <si>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</si>
  <si>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</si>
  <si>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</si>
  <si>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</si>
  <si>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</si>
  <si>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</si>
  <si>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</si>
  <si>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</si>
  <si>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</si>
  <si>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</si>
  <si>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</si>
  <si>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</si>
  <si>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</si>
  <si>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</si>
  <si>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</si>
  <si>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</si>
  <si>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</si>
  <si>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</si>
  <si>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</si>
  <si>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</si>
  <si>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</si>
  <si>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</si>
  <si>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</si>
  <si>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</si>
  <si>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</si>
  <si>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</si>
  <si>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</si>
  <si>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</si>
  <si>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</si>
  <si>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</si>
  <si>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</si>
  <si>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</si>
  <si>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</si>
  <si>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</si>
  <si>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</si>
  <si>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</si>
  <si>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</si>
  <si>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</si>
  <si>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</si>
  <si>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</si>
  <si>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</si>
  <si>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</si>
  <si>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</si>
  <si>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</si>
  <si>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</si>
  <si>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</si>
  <si>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</si>
  <si>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</si>
  <si>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</si>
  <si>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</si>
  <si>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</si>
  <si>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</si>
  <si>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</si>
  <si>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</si>
  <si>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</si>
  <si>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</si>
  <si>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</si>
  <si>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</si>
  <si>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</si>
  <si>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</si>
  <si>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</si>
  <si>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</si>
  <si>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</si>
  <si>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</si>
  <si>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</si>
  <si>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</si>
  <si>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</si>
  <si>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</si>
  <si>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</si>
  <si>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</si>
  <si>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</si>
  <si>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</si>
  <si>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</si>
  <si>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</si>
  <si>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</si>
  <si>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</si>
  <si>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</si>
  <si>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</si>
  <si>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</si>
  <si>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</si>
  <si>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</si>
  <si>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</si>
  <si>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</si>
  <si>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</si>
  <si>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</si>
  <si>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</si>
  <si>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</si>
  <si>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</si>
  <si>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</si>
  <si>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</si>
  <si>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</si>
  <si>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</si>
  <si>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</si>
  <si>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</si>
  <si>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</si>
  <si>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</si>
  <si>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</si>
  <si>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</si>
  <si>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</si>
  <si>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</si>
  <si>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</si>
  <si>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</si>
  <si>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</si>
  <si>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</si>
  <si>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</si>
  <si>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</si>
  <si>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</si>
  <si>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</si>
  <si>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</si>
  <si>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</si>
  <si>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</si>
  <si>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</si>
  <si>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</si>
  <si>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</si>
  <si>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</si>
  <si>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</si>
  <si>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</si>
  <si>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</si>
  <si>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</si>
  <si>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</si>
  <si>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</si>
  <si>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</si>
  <si>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</si>
  <si>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</si>
  <si>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</si>
  <si>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</si>
  <si>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</si>
  <si>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</si>
  <si>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</si>
  <si>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</si>
  <si>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</si>
  <si>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</si>
  <si>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</si>
  <si>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</si>
  <si>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</si>
  <si>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</si>
  <si>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</si>
  <si>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</si>
  <si>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</si>
  <si>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</si>
  <si>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</si>
  <si>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</si>
  <si>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</si>
  <si>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</si>
  <si>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</si>
  <si>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</si>
  <si>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</si>
  <si>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</si>
  <si>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</si>
  <si>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</si>
  <si>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</si>
  <si>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</si>
  <si>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</si>
  <si>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</si>
  <si>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</si>
  <si>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</si>
  <si>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</si>
  <si>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</si>
  <si>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</si>
  <si>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</si>
  <si>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</si>
  <si>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</si>
  <si>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</si>
  <si>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</si>
  <si>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</si>
  <si>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</si>
  <si>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</si>
  <si>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</si>
  <si>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</si>
  <si>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</si>
  <si>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</si>
  <si>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</si>
  <si>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</si>
  <si>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</si>
  <si>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</si>
  <si>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</si>
  <si>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</si>
  <si>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</si>
  <si>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</si>
  <si>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</si>
  <si>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</si>
  <si>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</si>
  <si>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</si>
  <si>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</si>
  <si>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</si>
  <si>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</si>
  <si>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</si>
  <si>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</si>
  <si>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</si>
  <si>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</si>
  <si>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</si>
  <si>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</si>
  <si>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</si>
  <si>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</si>
  <si>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</si>
  <si>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</si>
  <si>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</si>
  <si>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</si>
  <si>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</si>
  <si>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</si>
  <si>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</si>
  <si>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</si>
  <si>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</si>
  <si>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</si>
  <si>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</si>
  <si>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</si>
  <si>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</si>
  <si>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</si>
  <si>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</si>
  <si>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</si>
  <si>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</si>
  <si>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</si>
  <si>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</si>
  <si>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</si>
  <si>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</si>
  <si>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</si>
  <si>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</si>
  <si>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</si>
  <si>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</si>
  <si>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</si>
  <si>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</si>
  <si>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</si>
  <si>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</si>
  <si>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</si>
  <si>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</si>
  <si>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</si>
  <si>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</si>
  <si>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</si>
  <si>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</si>
  <si>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</si>
  <si>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</si>
  <si>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</si>
  <si>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</si>
  <si>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</si>
  <si>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</si>
  <si>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</si>
  <si>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</si>
  <si>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</si>
  <si>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</si>
  <si>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</si>
  <si>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</si>
  <si>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</si>
  <si>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</si>
  <si>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</si>
  <si>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</si>
  <si>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</si>
  <si>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</si>
  <si>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</si>
  <si>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</si>
  <si>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</si>
  <si>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</si>
  <si>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</si>
  <si>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</si>
  <si>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</si>
  <si>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</si>
  <si>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</si>
  <si>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</si>
  <si>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</si>
  <si>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</si>
  <si>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</si>
  <si>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</si>
  <si>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</si>
  <si>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</si>
  <si>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</si>
  <si>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</si>
  <si>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</si>
  <si>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</si>
  <si>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</si>
  <si>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</si>
  <si>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</si>
  <si>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</si>
  <si>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</si>
  <si>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</si>
  <si>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</si>
  <si>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</si>
  <si>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</si>
  <si>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</si>
  <si>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</si>
  <si>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</si>
  <si>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</si>
  <si>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</si>
  <si>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</si>
  <si>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</si>
  <si>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</si>
  <si>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</si>
  <si>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</si>
  <si>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</si>
  <si>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</si>
  <si>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</si>
  <si>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</si>
  <si>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</si>
  <si>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</si>
  <si>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</si>
  <si>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</si>
  <si>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</si>
  <si>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</si>
  <si>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</si>
  <si>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</si>
  <si>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</si>
  <si>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</si>
  <si>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</si>
  <si>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</si>
  <si>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</si>
  <si>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</si>
  <si>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</si>
  <si>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</si>
  <si>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</si>
  <si>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</si>
  <si>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</si>
  <si>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</si>
  <si>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</si>
  <si>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</si>
  <si>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</si>
  <si>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</si>
  <si>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</si>
  <si>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</si>
  <si>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</si>
  <si>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</si>
  <si>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</si>
  <si>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</si>
  <si>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</si>
  <si>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</si>
  <si>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</si>
  <si>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</si>
  <si>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</si>
  <si>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</si>
  <si>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</si>
  <si>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</si>
  <si>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</si>
  <si>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</si>
  <si>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</si>
  <si>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</si>
  <si>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</si>
  <si>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</si>
  <si>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</si>
  <si>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</si>
  <si>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</si>
  <si>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</si>
  <si>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</si>
  <si>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</si>
  <si>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</si>
  <si>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</si>
  <si>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</si>
  <si>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</si>
  <si>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</si>
  <si>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</si>
  <si>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</si>
  <si>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</si>
  <si>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</si>
  <si>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</si>
  <si>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</si>
  <si>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</si>
  <si>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</si>
  <si>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</si>
  <si>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</si>
  <si>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</si>
  <si>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</si>
  <si>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</si>
  <si>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</si>
  <si>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</si>
  <si>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</si>
  <si>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</si>
  <si>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</si>
  <si>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</si>
  <si>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</si>
  <si>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</si>
  <si>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</si>
  <si>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</si>
  <si>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</si>
  <si>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</si>
  <si>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</si>
  <si>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</si>
  <si>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</si>
  <si>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</si>
  <si>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</si>
  <si>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</si>
  <si>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</si>
  <si>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</si>
  <si>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</si>
  <si>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</si>
  <si>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</si>
  <si>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</si>
  <si>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</si>
  <si>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</si>
  <si>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</si>
  <si>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</si>
  <si>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</si>
  <si>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</si>
  <si>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</si>
  <si>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</si>
  <si>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</si>
  <si>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</si>
  <si>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</si>
  <si>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</si>
  <si>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</si>
  <si>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</si>
  <si>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</si>
  <si>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</si>
  <si>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</si>
  <si>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</si>
  <si>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</si>
  <si>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</si>
  <si>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</si>
  <si>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</si>
  <si>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</si>
  <si>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</si>
  <si>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</si>
  <si>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</si>
  <si>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</si>
  <si>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</si>
  <si>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</si>
  <si>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</si>
  <si>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</si>
  <si>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</si>
  <si>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</si>
  <si>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</si>
  <si>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</si>
  <si>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</si>
  <si>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</si>
  <si>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</si>
  <si>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</si>
  <si>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</si>
  <si>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</si>
  <si>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</si>
  <si>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</si>
  <si>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</si>
  <si>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</si>
  <si>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</si>
  <si>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</si>
  <si>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</si>
  <si>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</si>
  <si>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</si>
  <si>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</si>
  <si>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</si>
  <si>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</si>
  <si>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</si>
  <si>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</si>
  <si>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</si>
  <si>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</si>
  <si>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</si>
  <si>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</si>
  <si>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</si>
  <si>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</si>
  <si>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</si>
  <si>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</si>
  <si>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</si>
  <si>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</si>
  <si>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</si>
  <si>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</si>
  <si>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</si>
  <si>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</si>
  <si>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</si>
  <si>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</si>
  <si>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</si>
  <si>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</si>
  <si>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</si>
  <si>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</si>
  <si>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</si>
  <si>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</si>
  <si>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</si>
  <si>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</si>
  <si>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</si>
  <si>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</si>
  <si>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</si>
  <si>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</si>
  <si>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</si>
  <si>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</si>
  <si>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</si>
  <si>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</si>
  <si>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</si>
  <si>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</si>
  <si>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</si>
  <si>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</si>
  <si>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</si>
  <si>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</si>
  <si>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</si>
  <si>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</si>
  <si>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</si>
  <si>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</si>
  <si>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</si>
  <si>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</si>
  <si>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</si>
  <si>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</si>
  <si>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</si>
  <si>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</si>
  <si>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</si>
  <si>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</si>
  <si>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</si>
  <si>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</si>
  <si>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</si>
  <si>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</si>
  <si>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</si>
  <si>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</si>
  <si>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</si>
  <si>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</si>
  <si>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</si>
  <si>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</si>
  <si>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</si>
  <si>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</si>
  <si>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</si>
  <si>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</si>
  <si>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</si>
  <si>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</si>
  <si>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</si>
  <si>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</si>
  <si>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</si>
  <si>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</si>
  <si>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</si>
  <si>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</si>
  <si>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</si>
  <si>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</si>
  <si>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</si>
  <si>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</si>
  <si>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</si>
  <si>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</si>
  <si>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</si>
  <si>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</si>
  <si>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</si>
  <si>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</si>
  <si>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</si>
  <si>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</si>
  <si>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</si>
  <si>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</si>
  <si>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</si>
  <si>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</si>
  <si>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</si>
  <si>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</si>
  <si>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</si>
  <si>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</si>
  <si>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</si>
  <si>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</si>
  <si>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</si>
  <si>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</si>
  <si>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</si>
  <si>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</si>
  <si>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</si>
  <si>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</si>
  <si>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</si>
  <si>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</si>
  <si>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</si>
  <si>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</si>
  <si>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</si>
  <si>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</si>
  <si>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</si>
  <si>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</si>
  <si>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</si>
  <si>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</si>
  <si>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</si>
  <si>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</si>
  <si>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</si>
  <si>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</si>
  <si>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</si>
  <si>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</si>
  <si>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</si>
  <si>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</si>
  <si>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</si>
  <si>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</si>
  <si>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</si>
  <si>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</si>
  <si>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</si>
  <si>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</si>
  <si>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</si>
  <si>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</si>
  <si>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</si>
  <si>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</si>
  <si>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</si>
  <si>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</si>
  <si>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</si>
  <si>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</si>
  <si>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</si>
  <si>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</si>
  <si>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</si>
  <si>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</si>
  <si>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</si>
  <si>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</si>
  <si>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</si>
  <si>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</si>
  <si>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</si>
  <si>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</si>
  <si>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</si>
  <si>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</si>
  <si>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</si>
  <si>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</si>
  <si>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</si>
  <si>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</si>
  <si>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</si>
  <si>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</si>
  <si>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</si>
  <si>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</si>
  <si>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</si>
  <si>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</si>
  <si>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</si>
  <si>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</si>
  <si>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</si>
  <si>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</si>
  <si>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</si>
  <si>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</si>
  <si>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</si>
  <si>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</si>
  <si>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</si>
  <si>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</si>
  <si>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</si>
  <si>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</si>
  <si>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</si>
  <si>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</si>
  <si>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</si>
  <si>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</si>
  <si>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</si>
  <si>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</si>
  <si>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</si>
  <si>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</si>
  <si>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</si>
  <si>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</si>
  <si>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</si>
  <si>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</si>
  <si>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</si>
  <si>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</si>
  <si>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</si>
  <si>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</si>
  <si>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</si>
  <si>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</si>
  <si>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</si>
  <si>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</si>
  <si>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</si>
  <si>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</si>
  <si>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</si>
  <si>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</si>
  <si>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</si>
  <si>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</si>
  <si>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</si>
  <si>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</si>
  <si>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</si>
  <si>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</si>
  <si>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</si>
  <si>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</si>
  <si>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</si>
  <si>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</si>
  <si>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</si>
  <si>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</si>
  <si>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</si>
  <si>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</si>
  <si>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</si>
  <si>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</si>
  <si>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</si>
  <si>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</si>
  <si>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</si>
  <si>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</si>
  <si>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</si>
  <si>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</si>
  <si>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</si>
  <si>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</si>
  <si>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</si>
  <si>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</si>
  <si>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</si>
  <si>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</si>
  <si>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</si>
  <si>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</si>
  <si>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</si>
  <si>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</si>
  <si>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</si>
  <si>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</si>
  <si>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</si>
  <si>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</si>
  <si>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</si>
  <si>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</si>
  <si>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</si>
  <si>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</si>
  <si>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</si>
  <si>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</si>
  <si>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</si>
  <si>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</si>
  <si>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</si>
  <si>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</si>
  <si>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</si>
  <si>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</si>
  <si>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</si>
  <si>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</si>
  <si>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</si>
  <si>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</si>
  <si>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</si>
  <si>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</si>
  <si>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</si>
  <si>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</si>
  <si>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</si>
  <si>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</si>
  <si>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</si>
  <si>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</si>
  <si>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</si>
  <si>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</si>
  <si>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</si>
  <si>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</si>
  <si>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</si>
  <si>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</si>
  <si>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</si>
  <si>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</si>
  <si>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</si>
  <si>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</si>
  <si>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</si>
  <si>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</si>
  <si>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</si>
  <si>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</si>
  <si>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</si>
  <si>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</si>
  <si>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</si>
  <si>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</si>
  <si>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</si>
  <si>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</si>
  <si>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</si>
  <si>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</si>
  <si>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</si>
  <si>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</si>
  <si>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</si>
  <si>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</si>
  <si>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</si>
  <si>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</si>
  <si>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</si>
  <si>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</si>
  <si>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</si>
  <si>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</si>
  <si>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</si>
  <si>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</si>
  <si>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</si>
  <si>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</si>
  <si>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</si>
  <si>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</si>
  <si>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</si>
  <si>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</si>
  <si>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</si>
  <si>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</si>
  <si>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</si>
  <si>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</si>
  <si>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</si>
  <si>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</si>
  <si>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</si>
  <si>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</si>
  <si>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</si>
  <si>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</si>
  <si>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</si>
  <si>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</si>
  <si>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</si>
  <si>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</si>
  <si>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</si>
  <si>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</si>
  <si>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</si>
  <si>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</si>
  <si>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</si>
  <si>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</si>
  <si>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</si>
  <si>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</si>
  <si>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</si>
  <si>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</si>
  <si>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</si>
  <si>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</si>
  <si>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</si>
  <si>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</si>
  <si>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</si>
  <si>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</si>
  <si>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</si>
  <si>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</si>
  <si>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</si>
  <si>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</si>
  <si>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</si>
  <si>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</si>
  <si>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</si>
  <si>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</si>
  <si>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</si>
  <si>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</si>
  <si>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</si>
  <si>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</si>
  <si>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</si>
  <si>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</si>
  <si>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</si>
  <si>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</si>
  <si>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</si>
  <si>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</si>
  <si>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</si>
  <si>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</si>
  <si>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</si>
  <si>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</si>
  <si>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</si>
  <si>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</si>
  <si>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</si>
  <si>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</si>
  <si>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</si>
  <si>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</si>
  <si>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</si>
  <si>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</si>
  <si>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</si>
  <si>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</si>
  <si>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</si>
  <si>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</si>
  <si>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</si>
  <si>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</si>
  <si>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</si>
  <si>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</si>
  <si>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</si>
  <si>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</si>
  <si>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</si>
  <si>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</si>
  <si>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</si>
  <si>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</si>
  <si>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</si>
  <si>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</si>
  <si>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</si>
  <si>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</si>
  <si>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</si>
  <si>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</si>
  <si>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</si>
  <si>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</si>
  <si>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</si>
  <si>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</si>
  <si>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</si>
  <si>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</si>
  <si>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</si>
  <si>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</si>
  <si>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</si>
  <si>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</si>
  <si>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</si>
  <si>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</si>
  <si>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</si>
  <si>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</si>
  <si>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</si>
  <si>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</si>
  <si>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</si>
  <si>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</si>
  <si>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</si>
  <si>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</si>
  <si>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</si>
  <si>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</si>
  <si>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</si>
  <si>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</si>
  <si>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</si>
  <si>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</si>
  <si>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</si>
  <si>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</si>
  <si>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</si>
  <si>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</si>
  <si>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</si>
  <si>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</si>
  <si>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</si>
  <si>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</si>
  <si>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</si>
  <si>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</si>
  <si>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</si>
  <si>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</si>
  <si>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</si>
  <si>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</si>
  <si>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</si>
  <si>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</si>
  <si>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</si>
  <si>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</si>
  <si>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</si>
  <si>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</si>
  <si>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</si>
  <si>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</si>
  <si>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</si>
  <si>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</si>
  <si>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</si>
  <si>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</si>
  <si>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</si>
  <si>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</si>
  <si>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</si>
  <si>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</si>
  <si>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</si>
  <si>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</si>
  <si>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</si>
  <si>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</si>
  <si>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</si>
  <si>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</si>
  <si>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</si>
  <si>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</si>
  <si>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</si>
  <si>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</si>
  <si>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</si>
  <si>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</si>
  <si>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</si>
  <si>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</si>
  <si>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</si>
  <si>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</si>
  <si>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</si>
  <si>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</si>
  <si>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</si>
  <si>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</si>
  <si>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</si>
  <si>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</si>
  <si>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</si>
  <si>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</si>
  <si>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</si>
  <si>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</si>
  <si>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</si>
  <si>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</si>
  <si>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</si>
  <si>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</si>
  <si>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</si>
  <si>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</si>
  <si>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</si>
  <si>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</si>
  <si>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</si>
  <si>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</si>
  <si>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</si>
  <si>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</si>
  <si>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</si>
  <si>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</si>
  <si>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</si>
  <si>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</si>
  <si>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</si>
  <si>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</si>
  <si>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</si>
  <si>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</si>
  <si>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</si>
  <si>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</si>
  <si>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</si>
  <si>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</si>
  <si>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</si>
  <si>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</si>
  <si>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</si>
  <si>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</si>
  <si>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</si>
  <si>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</si>
  <si>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</si>
  <si>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</si>
  <si>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</si>
  <si>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</si>
  <si>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</si>
  <si>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</si>
  <si>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</si>
  <si>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</si>
  <si>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</si>
  <si>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</si>
  <si>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</si>
  <si>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</si>
  <si>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</si>
  <si>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</si>
  <si>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</si>
  <si>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</si>
  <si>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</si>
  <si>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</si>
  <si>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</si>
  <si>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</si>
  <si>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</si>
  <si>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</si>
  <si>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</si>
  <si>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</si>
  <si>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</si>
  <si>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</si>
  <si>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</si>
  <si>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</si>
  <si>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</si>
  <si>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</si>
  <si>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</si>
  <si>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</si>
  <si>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</si>
  <si>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</si>
  <si>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</si>
  <si>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</si>
  <si>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</si>
  <si>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</si>
  <si>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</si>
  <si>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</si>
  <si>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</si>
  <si>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</si>
  <si>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</si>
  <si>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</si>
  <si>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</si>
  <si>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</si>
  <si>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</si>
  <si>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</si>
  <si>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</si>
  <si>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</si>
  <si>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</si>
  <si>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</si>
  <si>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</si>
  <si>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</si>
  <si>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</si>
  <si>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</si>
  <si>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</si>
  <si>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</si>
  <si>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</si>
  <si>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</si>
  <si>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</si>
  <si>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</si>
  <si>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</si>
  <si>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</si>
  <si>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</si>
  <si>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</si>
  <si>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</si>
  <si>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</si>
  <si>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</si>
  <si>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</si>
  <si>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</si>
  <si>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</si>
  <si>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</si>
  <si>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</si>
  <si>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</si>
  <si>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</si>
  <si>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</si>
  <si>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</si>
  <si>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</si>
  <si>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</si>
  <si>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</si>
  <si>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</si>
  <si>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</si>
  <si>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</si>
  <si>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</si>
  <si>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</si>
  <si>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</si>
  <si>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</si>
  <si>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</si>
  <si>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</si>
  <si>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</si>
  <si>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</si>
  <si>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</si>
  <si>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</si>
  <si>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</si>
  <si>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</si>
  <si>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</si>
  <si>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</si>
  <si>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</si>
  <si>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</si>
  <si>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</si>
  <si>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</si>
  <si>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</si>
  <si>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</si>
  <si>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</si>
  <si>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</si>
  <si>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</si>
  <si>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</si>
  <si>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</si>
  <si>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</si>
  <si>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</si>
  <si>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</si>
  <si>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</si>
  <si>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</si>
  <si>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</si>
  <si>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</si>
  <si>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</si>
  <si>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</si>
  <si>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</si>
  <si>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</si>
  <si>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</si>
  <si>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</si>
  <si>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</si>
  <si>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</si>
  <si>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</si>
  <si>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</si>
  <si>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</si>
  <si>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</si>
  <si>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</si>
  <si>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</si>
  <si>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</si>
  <si>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</si>
  <si>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</si>
  <si>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</si>
  <si>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</si>
  <si>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</si>
  <si>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</si>
  <si>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</si>
  <si>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</si>
  <si>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</si>
  <si>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</si>
  <si>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</si>
  <si>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</si>
  <si>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</si>
  <si>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</si>
  <si>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</si>
  <si>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</si>
  <si>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</si>
  <si>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</si>
  <si>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</si>
  <si>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</si>
  <si>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</si>
  <si>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</si>
  <si>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</si>
  <si>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</si>
  <si>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</si>
  <si>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</si>
  <si>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</si>
  <si>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</si>
  <si>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</si>
  <si>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</si>
  <si>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</si>
  <si>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</si>
  <si>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</si>
  <si>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</si>
  <si>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</si>
  <si>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</si>
  <si>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</si>
  <si>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</si>
  <si>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</si>
  <si>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</si>
  <si>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</si>
  <si>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</si>
  <si>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</si>
  <si>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</si>
  <si>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</si>
  <si>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</si>
  <si>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</si>
  <si>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</si>
  <si>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</si>
  <si>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</si>
  <si>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</si>
  <si>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</si>
  <si>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</si>
  <si>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</si>
  <si>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</si>
  <si>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</si>
  <si>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</si>
  <si>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</si>
  <si>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</si>
  <si>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</si>
  <si>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</si>
  <si>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</si>
  <si>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</si>
  <si>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</si>
  <si>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</si>
  <si>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</si>
  <si>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</si>
  <si>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</si>
  <si>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</si>
  <si>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</si>
  <si>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</si>
  <si>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</si>
  <si>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</si>
  <si>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</si>
  <si>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</si>
  <si>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</si>
  <si>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</si>
  <si>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</si>
  <si>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</si>
  <si>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</si>
  <si>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</si>
  <si>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</si>
  <si>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</si>
  <si>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</si>
  <si>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</si>
  <si>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</si>
  <si>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</si>
  <si>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</si>
  <si>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</si>
  <si>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</si>
  <si>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</si>
  <si>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</si>
  <si>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</si>
  <si>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</si>
  <si>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</si>
  <si>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</si>
  <si>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</si>
  <si>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</si>
  <si>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</si>
  <si>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</si>
  <si>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</si>
  <si>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</si>
  <si>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</si>
  <si>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</si>
  <si>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</si>
  <si>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</si>
  <si>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</si>
  <si>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</si>
  <si>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</si>
  <si>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</si>
  <si>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</si>
  <si>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</si>
  <si>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</si>
  <si>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</si>
  <si>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</si>
  <si>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</si>
  <si>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</si>
  <si>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</si>
  <si>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</si>
  <si>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</si>
  <si>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</si>
  <si>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</si>
  <si>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</si>
  <si>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</si>
  <si>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</si>
  <si>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</si>
  <si>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</si>
  <si>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</si>
  <si>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</si>
  <si>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</si>
  <si>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</si>
  <si>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</si>
  <si>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</si>
  <si>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</si>
  <si>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</si>
  <si>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</si>
  <si>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</si>
  <si>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</si>
  <si>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</si>
  <si>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</si>
  <si>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</si>
  <si>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</si>
  <si>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</si>
  <si>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</si>
  <si>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</si>
  <si>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</si>
  <si>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</si>
  <si>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</si>
  <si>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</si>
  <si>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</si>
  <si>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</si>
  <si>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</si>
  <si>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</si>
  <si>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</si>
  <si>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</si>
  <si>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</si>
  <si>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</si>
  <si>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</si>
  <si>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</si>
  <si>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</si>
  <si>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</si>
  <si>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</si>
  <si>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</si>
  <si>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</si>
  <si>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</si>
  <si>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</si>
  <si>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</si>
  <si>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</si>
  <si>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</si>
  <si>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</si>
  <si>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</si>
  <si>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</si>
  <si>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</si>
  <si>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</si>
  <si>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</si>
  <si>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</si>
  <si>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</si>
  <si>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</si>
  <si>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</si>
  <si>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</si>
  <si>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</si>
  <si>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</si>
  <si>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</si>
  <si>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</si>
  <si>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</si>
  <si>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</si>
  <si>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</si>
  <si>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</si>
  <si>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</si>
  <si>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</si>
  <si>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</si>
  <si>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</si>
  <si>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</si>
  <si>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</si>
  <si>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</si>
  <si>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</si>
  <si>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</si>
  <si>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</si>
  <si>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</si>
  <si>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</si>
  <si>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</si>
  <si>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</si>
  <si>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</si>
  <si>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</si>
  <si>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</si>
  <si>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</si>
  <si>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</si>
  <si>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</si>
  <si>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</si>
  <si>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</si>
  <si>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</si>
  <si>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</si>
  <si>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</si>
  <si>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</si>
  <si>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</si>
  <si>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</si>
  <si>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</si>
  <si>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</si>
  <si>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</si>
  <si>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</si>
  <si>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</si>
  <si>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</si>
  <si>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</si>
  <si>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</si>
  <si>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</si>
  <si>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</si>
  <si>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</si>
  <si>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</si>
  <si>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</si>
  <si>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</si>
  <si>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</si>
  <si>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</si>
  <si>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</si>
  <si>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</si>
  <si>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</si>
  <si>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</si>
  <si>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</si>
  <si>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</si>
  <si>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</si>
  <si>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</si>
  <si>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</si>
  <si>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</si>
  <si>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</si>
  <si>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</si>
  <si>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</si>
  <si>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</si>
  <si>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</si>
  <si>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</si>
  <si>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</si>
  <si>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</si>
  <si>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</si>
  <si>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</si>
  <si>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</si>
  <si>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</si>
  <si>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</si>
  <si>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</si>
  <si>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</si>
  <si>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</si>
  <si>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</si>
  <si>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</si>
  <si>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</si>
  <si>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</si>
  <si>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</si>
  <si>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</si>
  <si>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</si>
  <si>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</si>
  <si>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</si>
  <si>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</si>
  <si>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</si>
  <si>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</si>
  <si>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</si>
  <si>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</si>
  <si>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</si>
  <si>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</si>
  <si>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</si>
  <si>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</si>
  <si>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</si>
  <si>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</si>
  <si>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</si>
  <si>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</si>
  <si>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</si>
  <si>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</si>
  <si>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</si>
  <si>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</si>
  <si>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</si>
  <si>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</si>
  <si>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</si>
  <si>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</si>
  <si>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</si>
  <si>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</si>
  <si>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</si>
  <si>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</si>
  <si>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</si>
  <si>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</si>
  <si>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</si>
  <si>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</si>
  <si>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</si>
  <si>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</si>
  <si>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</si>
  <si>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</si>
  <si>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</si>
  <si>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</si>
  <si>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</si>
  <si>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</si>
  <si>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</si>
  <si>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</si>
  <si>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</si>
  <si>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</si>
  <si>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</si>
  <si>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</si>
  <si>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</si>
  <si>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</si>
  <si>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</si>
  <si>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</si>
  <si>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</si>
  <si>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</si>
  <si>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</si>
  <si>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</si>
  <si>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</si>
  <si>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</si>
  <si>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</si>
  <si>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</si>
  <si>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</si>
  <si>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</si>
  <si>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</si>
  <si>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</si>
  <si>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</si>
  <si>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</si>
  <si>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</si>
  <si>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</si>
  <si>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</si>
  <si>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</si>
  <si>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</si>
  <si>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</si>
  <si>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</si>
  <si>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</si>
  <si>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</si>
  <si>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</si>
  <si>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</si>
  <si>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</si>
  <si>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</si>
  <si>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</si>
  <si>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</si>
  <si>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</si>
  <si>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</si>
  <si>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</si>
  <si>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</si>
  <si>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</si>
  <si>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</si>
  <si>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</si>
  <si>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</si>
  <si>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</si>
  <si>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</si>
  <si>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</si>
  <si>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</si>
  <si>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</si>
  <si>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</si>
  <si>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</si>
  <si>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</si>
  <si>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</si>
  <si>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</si>
  <si>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</si>
  <si>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</si>
  <si>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</si>
  <si>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</si>
  <si>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</si>
  <si>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</si>
  <si>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</si>
  <si>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</si>
  <si>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</si>
  <si>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</si>
  <si>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</si>
  <si>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</si>
  <si>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</si>
  <si>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</si>
  <si>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</si>
  <si>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</si>
  <si>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</si>
  <si>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</si>
  <si>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</si>
  <si>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</si>
  <si>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</si>
  <si>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</si>
  <si>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</si>
  <si>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</si>
  <si>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</si>
  <si>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</si>
  <si>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</si>
  <si>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</si>
  <si>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</si>
  <si>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</si>
  <si>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</si>
  <si>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</si>
  <si>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</si>
  <si>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</si>
  <si>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</si>
  <si>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</si>
  <si>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</si>
  <si>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</si>
  <si>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</si>
  <si>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</si>
  <si>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</si>
  <si>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</si>
  <si>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</si>
  <si>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</si>
  <si>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</si>
  <si>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</si>
  <si>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</si>
  <si>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</si>
  <si>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</si>
  <si>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</si>
  <si>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</si>
  <si>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</si>
  <si>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</si>
  <si>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</si>
  <si>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</si>
  <si>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</si>
  <si>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</si>
  <si>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</si>
  <si>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</si>
  <si>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</si>
  <si>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</si>
  <si>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</si>
  <si>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</si>
  <si>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</si>
  <si>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</si>
  <si>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</si>
  <si>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</si>
  <si>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</si>
  <si>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</si>
  <si>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</si>
  <si>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</si>
  <si>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</si>
  <si>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</si>
  <si>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</si>
  <si>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</si>
  <si>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</si>
  <si>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</si>
  <si>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</si>
  <si>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</si>
  <si>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</si>
  <si>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</si>
  <si>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</si>
  <si>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</si>
  <si>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</si>
  <si>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</si>
  <si>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</si>
  <si>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</si>
  <si>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</si>
  <si>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</si>
  <si>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</si>
  <si>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</si>
  <si>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</si>
  <si>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</si>
  <si>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</si>
  <si>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</si>
  <si>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</si>
  <si>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</si>
  <si>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</si>
  <si>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</si>
  <si>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</si>
  <si>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</si>
  <si>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</si>
  <si>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</si>
  <si>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</si>
  <si>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</si>
  <si>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</si>
  <si>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</si>
  <si>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</si>
  <si>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</si>
  <si>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</si>
  <si>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</si>
  <si>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</si>
  <si>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</si>
  <si>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</si>
  <si>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</si>
  <si>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</si>
  <si>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</si>
  <si>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</si>
  <si>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</si>
  <si>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</si>
  <si>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</si>
  <si>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</si>
  <si>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</si>
  <si>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</si>
  <si>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</si>
  <si>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</si>
  <si>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</si>
  <si>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</si>
  <si>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</si>
  <si>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</si>
  <si>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</si>
  <si>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</si>
  <si>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</si>
  <si>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</si>
  <si>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</si>
  <si>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</si>
  <si>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</si>
  <si>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</si>
  <si>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</si>
  <si>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</si>
  <si>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</si>
  <si>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</si>
  <si>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</si>
  <si>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</si>
  <si>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</si>
  <si>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</si>
  <si>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</si>
  <si>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</si>
  <si>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</si>
  <si>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</si>
  <si>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</si>
  <si>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</si>
  <si>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</si>
  <si>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</si>
  <si>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</si>
  <si>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</si>
  <si>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</si>
  <si>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</si>
  <si>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</si>
  <si>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</si>
  <si>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</si>
  <si>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</si>
  <si>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</si>
  <si>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</si>
  <si>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</si>
  <si>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</si>
  <si>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</si>
  <si>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</si>
  <si>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</si>
  <si>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</si>
  <si>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</si>
  <si>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</si>
  <si>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</si>
  <si>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</si>
  <si>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</si>
  <si>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</si>
  <si>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</si>
  <si>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</si>
  <si>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</si>
  <si>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</si>
  <si>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</si>
  <si>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</si>
  <si>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</si>
  <si>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</si>
  <si>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</si>
  <si>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</si>
  <si>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</si>
  <si>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</si>
  <si>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</si>
  <si>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</si>
  <si>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</si>
  <si>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</si>
  <si>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</si>
  <si>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</si>
  <si>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</si>
  <si>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</si>
  <si>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</si>
  <si>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</si>
  <si>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</si>
  <si>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</si>
  <si>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</si>
  <si>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</si>
  <si>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</si>
  <si>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</si>
  <si>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</si>
  <si>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</si>
  <si>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</si>
  <si>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</si>
  <si>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</si>
  <si>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</si>
  <si>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</si>
  <si>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</si>
  <si>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</si>
  <si>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</si>
  <si>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</si>
  <si>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</si>
  <si>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</si>
  <si>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</si>
  <si>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</si>
  <si>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</si>
  <si>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</si>
  <si>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</si>
  <si>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</si>
  <si>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</si>
  <si>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</si>
  <si>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</si>
  <si>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</si>
  <si>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</si>
  <si>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</si>
  <si>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</si>
  <si>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</si>
  <si>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</si>
  <si>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</si>
  <si>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</si>
  <si>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</si>
  <si>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</si>
  <si>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</si>
  <si>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</si>
  <si>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</si>
  <si>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</si>
  <si>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</si>
  <si>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</si>
  <si>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</si>
  <si>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</si>
  <si>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</si>
  <si>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</si>
  <si>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</si>
  <si>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</si>
  <si>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</si>
  <si>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</si>
  <si>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</si>
  <si>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</si>
  <si>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</si>
  <si>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</si>
  <si>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</si>
  <si>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</si>
  <si>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</si>
  <si>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</si>
  <si>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</si>
  <si>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</si>
  <si>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</si>
  <si>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</si>
  <si>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</si>
  <si>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</si>
  <si>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</si>
  <si>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</si>
  <si>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</si>
  <si>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</si>
  <si>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</si>
  <si>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</si>
  <si>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</si>
  <si>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</si>
  <si>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</si>
  <si>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</si>
  <si>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</si>
  <si>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</si>
  <si>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</si>
  <si>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</si>
  <si>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</si>
  <si>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</si>
  <si>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</si>
  <si>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</si>
  <si>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</si>
  <si>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</si>
  <si>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</si>
  <si>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</si>
  <si>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</si>
  <si>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</si>
  <si>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</si>
  <si>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</si>
  <si>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</si>
  <si>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</si>
  <si>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</si>
  <si>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</si>
  <si>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</si>
  <si>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</si>
  <si>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</si>
  <si>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</si>
  <si>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</si>
  <si>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</si>
  <si>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</si>
  <si>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</si>
  <si>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</si>
  <si>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</si>
  <si>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</si>
  <si>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</si>
  <si>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</si>
  <si>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</si>
  <si>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</si>
  <si>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</si>
  <si>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</si>
  <si>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</si>
  <si>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</si>
  <si>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</si>
  <si>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</si>
  <si>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</si>
  <si>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</si>
  <si>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</si>
  <si>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</si>
  <si>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</si>
  <si>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</si>
  <si>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</si>
  <si>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</si>
  <si>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</si>
  <si>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</si>
  <si>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</si>
  <si>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</si>
  <si>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</si>
  <si>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</si>
  <si>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</si>
  <si>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</si>
  <si>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</si>
  <si>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</si>
  <si>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</si>
  <si>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</si>
  <si>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</si>
  <si>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</si>
  <si>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</si>
  <si>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</si>
  <si>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</si>
  <si>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</si>
  <si>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</si>
  <si>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</si>
  <si>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</si>
  <si>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</si>
  <si>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</si>
  <si>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</si>
  <si>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</si>
  <si>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</si>
  <si>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</si>
  <si>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</si>
  <si>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</si>
  <si>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</si>
  <si>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</si>
  <si>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</si>
  <si>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</si>
  <si>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</si>
  <si>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</si>
  <si>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</si>
  <si>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</si>
  <si>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</si>
  <si>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</si>
  <si>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</si>
  <si>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</si>
  <si>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</si>
  <si>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</si>
  <si>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</si>
  <si>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</si>
  <si>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</si>
  <si>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</si>
  <si>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</si>
  <si>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</si>
  <si>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</si>
  <si>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</si>
  <si>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</si>
  <si>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</si>
  <si>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</si>
  <si>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</si>
  <si>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</si>
  <si>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</si>
  <si>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</si>
  <si>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</si>
  <si>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</si>
  <si>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</si>
  <si>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</si>
  <si>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</si>
  <si>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</si>
  <si>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</si>
  <si>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</si>
  <si>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</si>
  <si>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</si>
  <si>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</si>
  <si>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</si>
  <si>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</si>
  <si>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</si>
  <si>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</si>
  <si>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</si>
  <si>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</si>
  <si>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</si>
  <si>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</si>
  <si>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</si>
  <si>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</si>
  <si>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</si>
  <si>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</si>
  <si>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</si>
  <si>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</si>
  <si>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</si>
  <si>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</si>
  <si>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</si>
  <si>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</si>
  <si>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</si>
  <si>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</si>
  <si>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</si>
  <si>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</si>
  <si>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</si>
  <si>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</si>
  <si>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</si>
  <si>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</si>
  <si>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</si>
  <si>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</si>
  <si>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</si>
  <si>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</si>
  <si>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</si>
  <si>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</si>
  <si>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</si>
  <si>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</si>
  <si>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</si>
  <si>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</si>
  <si>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</si>
  <si>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</si>
  <si>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</si>
  <si>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</si>
  <si>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</si>
  <si>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</si>
  <si>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</si>
  <si>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</si>
  <si>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</si>
  <si>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</si>
  <si>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</si>
  <si>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</si>
  <si>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</si>
  <si>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</si>
  <si>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</si>
  <si>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</si>
  <si>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</si>
  <si>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</si>
  <si>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</si>
  <si>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</si>
  <si>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</si>
  <si>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</si>
  <si>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</si>
  <si>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</si>
  <si>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</si>
  <si>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</si>
  <si>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</si>
  <si>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</si>
  <si>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</si>
  <si>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</si>
  <si>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</si>
  <si>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</si>
  <si>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</si>
  <si>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</si>
  <si>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</si>
  <si>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</si>
  <si>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</si>
  <si>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</si>
  <si>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</si>
  <si>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</si>
  <si>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</si>
  <si>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</si>
  <si>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</si>
  <si>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</si>
  <si>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</si>
  <si>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</si>
  <si>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</si>
  <si>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</si>
  <si>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</si>
  <si>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</si>
  <si>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</si>
  <si>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</si>
  <si>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</si>
  <si>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</si>
  <si>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</si>
  <si>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</si>
  <si>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</si>
  <si>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</si>
  <si>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</si>
  <si>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</si>
  <si>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</si>
  <si>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</si>
  <si>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</si>
  <si>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</si>
  <si>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</si>
  <si>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</si>
  <si>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</si>
  <si>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</si>
  <si>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</si>
  <si>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</si>
  <si>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</si>
  <si>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</si>
  <si>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</si>
  <si>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</si>
  <si>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</si>
  <si>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</si>
  <si>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</si>
  <si>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</si>
  <si>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</si>
  <si>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</si>
  <si>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</si>
  <si>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</si>
  <si>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</si>
  <si>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</si>
  <si>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</si>
  <si>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</si>
  <si>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</si>
  <si>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</si>
  <si>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</si>
  <si>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</si>
  <si>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</si>
  <si>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</si>
  <si>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</si>
  <si>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</si>
  <si>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</si>
  <si>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</si>
  <si>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</si>
  <si>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</si>
  <si>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</si>
  <si>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</si>
  <si>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</si>
  <si>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</si>
  <si>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</si>
  <si>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</si>
  <si>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</si>
  <si>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</si>
  <si>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</si>
  <si>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</si>
  <si>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</si>
  <si>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</si>
  <si>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</si>
  <si>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</si>
  <si>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</si>
  <si>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</si>
  <si>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</si>
  <si>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</si>
  <si>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</si>
  <si>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</si>
  <si>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</si>
  <si>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</si>
  <si>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</si>
  <si>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</si>
  <si>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</si>
  <si>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</si>
  <si>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</si>
  <si>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</si>
  <si>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</si>
  <si>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</si>
  <si>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</si>
  <si>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</si>
  <si>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</si>
  <si>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</si>
  <si>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</si>
  <si>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</si>
  <si>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</si>
  <si>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</si>
  <si>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</si>
  <si>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</si>
  <si>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</si>
  <si>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</si>
  <si>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</si>
  <si>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</si>
  <si>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</si>
  <si>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</si>
  <si>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</si>
  <si>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</si>
  <si>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</si>
  <si>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</si>
  <si>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</si>
  <si>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</si>
  <si>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</si>
  <si>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</si>
  <si>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</si>
  <si>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</si>
  <si>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</si>
  <si>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</si>
  <si>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</si>
  <si>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</si>
  <si>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</si>
  <si>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</si>
  <si>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</si>
  <si>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</si>
  <si>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</si>
  <si>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</si>
  <si>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</si>
  <si>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</si>
  <si>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</si>
  <si>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</si>
  <si>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</si>
  <si>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</si>
  <si>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</si>
  <si>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</si>
  <si>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</si>
  <si>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</si>
  <si>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</si>
  <si>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</si>
  <si>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</si>
  <si>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</si>
  <si>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</si>
  <si>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</si>
  <si>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</si>
  <si>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</si>
  <si>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</si>
  <si>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</si>
  <si>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</si>
  <si>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</si>
  <si>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</si>
  <si>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</si>
  <si>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</si>
  <si>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</si>
  <si>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</si>
  <si>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</si>
  <si>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</si>
  <si>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</si>
  <si>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</si>
  <si>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</si>
  <si>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</si>
  <si>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</si>
  <si>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</si>
  <si>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</si>
  <si>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</si>
  <si>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</si>
  <si>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</si>
  <si>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</si>
  <si>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</si>
  <si>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</si>
  <si>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</si>
  <si>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</si>
  <si>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</si>
  <si>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</si>
  <si>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</si>
  <si>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</si>
  <si>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</si>
  <si>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</si>
  <si>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</si>
  <si>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</si>
  <si>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</si>
  <si>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</si>
  <si>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</si>
  <si>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</si>
  <si>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</si>
  <si>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</si>
  <si>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</si>
  <si>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</si>
  <si>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</si>
  <si>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</si>
  <si>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</si>
  <si>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</si>
  <si>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</si>
  <si>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</si>
  <si>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</si>
  <si>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</si>
  <si>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</si>
  <si>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</si>
  <si>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</si>
  <si>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</si>
  <si>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</si>
  <si>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</si>
  <si>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</si>
  <si>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</si>
  <si>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</si>
  <si>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</si>
  <si>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</si>
  <si>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</si>
  <si>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</si>
  <si>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</si>
  <si>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</si>
  <si>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</si>
  <si>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</si>
  <si>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</si>
  <si>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</si>
  <si>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</si>
  <si>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</si>
  <si>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</si>
  <si>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</si>
  <si>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</si>
  <si>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</si>
  <si>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</si>
  <si>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</si>
  <si>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</si>
  <si>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</si>
  <si>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</si>
  <si>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</si>
  <si>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</si>
  <si>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</si>
  <si>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</si>
  <si>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</si>
  <si>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</si>
  <si>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</si>
  <si>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</si>
  <si>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</si>
  <si>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</si>
  <si>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</si>
  <si>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</si>
  <si>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</si>
  <si>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</si>
  <si>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</si>
  <si>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</si>
  <si>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</si>
  <si>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</si>
  <si>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</si>
  <si>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</si>
  <si>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</si>
  <si>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</si>
  <si>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</si>
  <si>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</si>
  <si>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</si>
  <si>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</si>
  <si>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</si>
  <si>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</si>
  <si>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</si>
  <si>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</si>
  <si>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</si>
  <si>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</si>
  <si>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</si>
  <si>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</si>
  <si>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</si>
  <si>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</si>
  <si>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</si>
  <si>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</si>
  <si>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</si>
  <si>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</si>
  <si>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</si>
  <si>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</si>
  <si>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</si>
  <si>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</si>
  <si>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</si>
  <si>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</si>
  <si>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</si>
  <si>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</si>
  <si>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</si>
  <si>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</si>
  <si>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</si>
  <si>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</si>
  <si>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</si>
  <si>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</si>
  <si>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</si>
  <si>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</si>
  <si>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</si>
  <si>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</si>
  <si>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</si>
  <si>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</si>
  <si>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</si>
  <si>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</si>
  <si>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</si>
  <si>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</si>
  <si>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</si>
  <si>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</si>
  <si>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</si>
  <si>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</si>
  <si>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</si>
  <si>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</si>
  <si>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</si>
  <si>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</si>
  <si>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</si>
  <si>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</si>
  <si>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</si>
  <si>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</si>
  <si>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</si>
  <si>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</si>
  <si>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</si>
  <si>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</si>
  <si>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</si>
  <si>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</si>
  <si>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</si>
  <si>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</si>
  <si>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</si>
  <si>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</si>
  <si>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</si>
  <si>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</si>
  <si>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</si>
  <si>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</si>
  <si>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</si>
  <si>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</si>
  <si>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</si>
  <si>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</si>
  <si>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</si>
  <si>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</si>
  <si>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</si>
  <si>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</si>
  <si>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</si>
  <si>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</si>
  <si>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</si>
  <si>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</si>
  <si>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</si>
  <si>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</si>
  <si>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</si>
  <si>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</si>
  <si>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</si>
  <si>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</si>
  <si>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</si>
  <si>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</si>
  <si>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</si>
  <si>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</si>
  <si>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</si>
  <si>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</si>
  <si>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</si>
  <si>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</si>
  <si>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</si>
  <si>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</si>
  <si>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</si>
  <si>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</si>
  <si>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</si>
  <si>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</si>
  <si>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</si>
  <si>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</si>
  <si>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</si>
  <si>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</si>
  <si>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</si>
  <si>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</si>
  <si>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</si>
  <si>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</si>
  <si>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</si>
  <si>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</si>
  <si>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</si>
  <si>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</si>
  <si>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</si>
  <si>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</si>
  <si>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</si>
  <si>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</si>
  <si>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</si>
  <si>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</si>
  <si>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</si>
  <si>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</si>
  <si>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</si>
  <si>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</si>
  <si>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</si>
  <si>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</si>
  <si>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</si>
  <si>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</si>
  <si>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</si>
  <si>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</si>
  <si>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</si>
  <si>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</si>
  <si>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</si>
  <si>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</si>
  <si>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</si>
  <si>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</si>
  <si>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</si>
  <si>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</si>
  <si>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</si>
  <si>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</si>
  <si>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</si>
  <si>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</si>
  <si>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</si>
  <si>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</si>
  <si>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</si>
  <si>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</si>
  <si>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</si>
  <si>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</si>
  <si>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</si>
  <si>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</si>
  <si>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</si>
  <si>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</si>
  <si>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</si>
  <si>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</si>
  <si>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</si>
  <si>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</si>
  <si>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</si>
  <si>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</si>
  <si>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</si>
  <si>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</si>
  <si>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</si>
  <si>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</si>
  <si>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</si>
  <si>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</si>
  <si>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</si>
  <si>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</si>
  <si>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</si>
  <si>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</si>
  <si>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</si>
  <si>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</si>
  <si>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</si>
  <si>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</si>
  <si>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</si>
  <si>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</si>
  <si>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</si>
  <si>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</si>
  <si>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</si>
  <si>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</si>
  <si>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</si>
  <si>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</si>
  <si>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</si>
  <si>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</si>
  <si>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</si>
  <si>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</si>
  <si>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</si>
  <si>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</si>
  <si>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</si>
  <si>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</si>
  <si>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</si>
  <si>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</si>
  <si>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</si>
  <si>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</si>
  <si>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</si>
  <si>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</si>
  <si>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</si>
  <si>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</si>
  <si>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</si>
  <si>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</si>
  <si>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</si>
  <si>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</si>
  <si>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</si>
  <si>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</si>
  <si>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</si>
  <si>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</si>
  <si>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</si>
  <si>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</si>
  <si>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</si>
  <si>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</si>
  <si>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</si>
  <si>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</si>
  <si>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</si>
  <si>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</si>
  <si>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</si>
  <si>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</si>
  <si>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</si>
  <si>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</si>
  <si>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</si>
  <si>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</si>
  <si>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</si>
  <si>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</si>
  <si>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</si>
  <si>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</si>
  <si>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</si>
  <si>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</si>
  <si>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</si>
  <si>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</si>
  <si>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</si>
  <si>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</si>
  <si>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</si>
  <si>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</si>
  <si>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</si>
  <si>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</si>
  <si>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</si>
  <si>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</si>
  <si>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</si>
  <si>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</si>
  <si>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</si>
  <si>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</si>
  <si>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</si>
  <si>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</si>
  <si>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</si>
  <si>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</si>
  <si>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</si>
  <si>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</si>
  <si>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</si>
  <si>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</si>
  <si>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</si>
  <si>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</si>
  <si>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</si>
  <si>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</si>
  <si>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</si>
  <si>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</si>
  <si>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</si>
  <si>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</si>
  <si>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</si>
  <si>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</si>
  <si>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</si>
  <si>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</si>
  <si>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</si>
  <si>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</si>
  <si>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</si>
  <si>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</si>
  <si>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</si>
  <si>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</si>
  <si>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</si>
  <si>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</si>
  <si>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</si>
  <si>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</si>
  <si>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</si>
  <si>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</si>
  <si>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</si>
  <si>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</si>
  <si>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</si>
  <si>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</si>
  <si>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</si>
  <si>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</si>
  <si>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</si>
  <si>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</si>
  <si>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</si>
  <si>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</si>
  <si>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</si>
  <si>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</si>
  <si>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</si>
  <si>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</si>
  <si>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</si>
  <si>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</si>
  <si>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</si>
  <si>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</si>
  <si>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</si>
  <si>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</si>
  <si>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</si>
  <si>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</si>
  <si>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</si>
  <si>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</si>
  <si>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</si>
  <si>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</si>
  <si>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</si>
  <si>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</si>
  <si>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</si>
  <si>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</si>
  <si>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</si>
  <si>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</si>
  <si>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</si>
  <si>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</si>
  <si>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</si>
  <si>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</si>
  <si>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</si>
  <si>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</si>
  <si>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</si>
  <si>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</si>
  <si>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</si>
  <si>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</si>
  <si>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</si>
  <si>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</si>
  <si>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</si>
  <si>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</si>
  <si>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</si>
  <si>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</si>
  <si>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</si>
  <si>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</si>
  <si>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</si>
  <si>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</si>
  <si>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</si>
  <si>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</si>
  <si>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</si>
  <si>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</si>
  <si>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</si>
  <si>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</si>
  <si>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</si>
  <si>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</si>
  <si>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</si>
  <si>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</si>
  <si>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</si>
  <si>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</si>
  <si>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</si>
  <si>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</si>
  <si>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</si>
  <si>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</si>
  <si>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</si>
  <si>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</si>
  <si>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</si>
  <si>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</si>
  <si>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</si>
  <si>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</si>
  <si>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</si>
  <si>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</si>
  <si>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</si>
  <si>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</si>
  <si>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</si>
  <si>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</si>
  <si>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</si>
  <si>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</si>
  <si>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</si>
  <si>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</si>
  <si>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</si>
  <si>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</si>
  <si>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</si>
  <si>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</si>
  <si>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</si>
  <si>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</si>
  <si>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</si>
  <si>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</si>
  <si>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</si>
  <si>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</si>
  <si>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</si>
  <si>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</si>
  <si>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</si>
  <si>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</si>
  <si>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</si>
  <si>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</si>
  <si>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</si>
  <si>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</si>
  <si>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</si>
  <si>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</si>
  <si>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</si>
  <si>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</si>
  <si>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</si>
  <si>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</si>
  <si>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</si>
  <si>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</si>
  <si>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</si>
  <si>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</si>
  <si>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</si>
  <si>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</si>
  <si>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</si>
  <si>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</si>
  <si>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</si>
  <si>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</si>
  <si>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</si>
  <si>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</si>
  <si>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</si>
  <si>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</si>
  <si>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</si>
  <si>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</si>
  <si>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</si>
  <si>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</si>
  <si>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</si>
  <si>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</si>
  <si>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</si>
  <si>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</si>
  <si>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</si>
  <si>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</si>
  <si>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</si>
  <si>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</si>
  <si>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</si>
  <si>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</si>
  <si>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</si>
  <si>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</si>
  <si>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</si>
  <si>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</si>
  <si>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</si>
  <si>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</si>
  <si>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</si>
  <si>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</si>
  <si>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</si>
  <si>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</si>
  <si>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</si>
  <si>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</si>
  <si>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</si>
  <si>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</si>
  <si>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</si>
  <si>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</si>
  <si>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</si>
  <si>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</si>
  <si>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</si>
  <si>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</si>
  <si>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</si>
  <si>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</si>
  <si>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</si>
  <si>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</si>
  <si>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</si>
  <si>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</si>
  <si>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</si>
  <si>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</si>
  <si>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</si>
  <si>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</si>
  <si>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</si>
  <si>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</si>
  <si>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</si>
  <si>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</si>
  <si>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</si>
  <si>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</si>
  <si>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</si>
  <si>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</si>
  <si>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</si>
  <si>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</si>
  <si>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</si>
  <si>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</si>
  <si>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</si>
  <si>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</si>
  <si>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</si>
  <si>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</si>
  <si>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</si>
  <si>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</si>
  <si>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</si>
  <si>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</si>
  <si>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</si>
  <si>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</si>
  <si>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</si>
  <si>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</si>
  <si>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</si>
  <si>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</si>
  <si>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</si>
  <si>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</si>
  <si>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</si>
  <si>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</si>
  <si>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</si>
  <si>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</si>
  <si>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</si>
  <si>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</si>
  <si>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</si>
  <si>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</si>
  <si>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</si>
  <si>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</si>
  <si>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</si>
  <si>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</si>
  <si>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</si>
  <si>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</si>
  <si>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</si>
  <si>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</si>
  <si>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</si>
  <si>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</si>
  <si>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</si>
  <si>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</si>
  <si>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</si>
  <si>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</si>
  <si>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</si>
  <si>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</si>
  <si>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</si>
  <si>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</si>
  <si>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</si>
  <si>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</si>
  <si>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</si>
  <si>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</si>
  <si>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</si>
  <si>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</si>
  <si>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</si>
  <si>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</si>
  <si>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</si>
  <si>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</si>
  <si>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</si>
  <si>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</si>
  <si>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</si>
  <si>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</si>
  <si>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</si>
  <si>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</si>
  <si>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</si>
  <si>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</si>
  <si>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</si>
  <si>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</si>
  <si>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</si>
  <si>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</si>
  <si>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</si>
  <si>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</si>
  <si>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</si>
  <si>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</si>
  <si>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</si>
  <si>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</si>
  <si>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</si>
  <si>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</si>
  <si>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</si>
  <si>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</si>
  <si>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</si>
  <si>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</si>
  <si>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</si>
  <si>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</si>
  <si>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</si>
  <si>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</si>
  <si>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</si>
  <si>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</si>
  <si>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</si>
  <si>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</si>
  <si>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</si>
  <si>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</si>
  <si>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</si>
  <si>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</si>
  <si>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</si>
  <si>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</si>
  <si>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</si>
  <si>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</si>
  <si>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</si>
  <si>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</si>
  <si>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</si>
  <si>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</si>
  <si>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</si>
  <si>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</si>
  <si>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</si>
  <si>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</si>
  <si>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</si>
  <si>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</si>
  <si>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</si>
  <si>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</si>
  <si>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</si>
  <si>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</si>
  <si>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</si>
  <si>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</si>
  <si>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</si>
  <si>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</si>
  <si>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</si>
  <si>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</si>
  <si>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</si>
  <si>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</si>
  <si>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</si>
  <si>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</si>
  <si>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</si>
  <si>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</si>
  <si>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</si>
  <si>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</si>
  <si>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</si>
  <si>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</si>
  <si>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</si>
  <si>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</si>
  <si>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</si>
  <si>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</si>
  <si>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</si>
  <si>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</si>
  <si>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</si>
  <si>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</si>
  <si>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</si>
  <si>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</si>
  <si>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</si>
  <si>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</si>
  <si>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</si>
  <si>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</si>
  <si>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</si>
  <si>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</si>
  <si>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</si>
  <si>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</si>
  <si>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</si>
  <si>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</si>
  <si>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</si>
  <si>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</si>
  <si>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</si>
  <si>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</si>
  <si>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</si>
  <si>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</si>
  <si>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</si>
  <si>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</si>
  <si>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</si>
  <si>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</si>
  <si>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</si>
  <si>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</si>
  <si>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</si>
  <si>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</si>
  <si>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</si>
  <si>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</si>
  <si>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</si>
  <si>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</si>
  <si>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</si>
  <si>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</si>
  <si>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</si>
  <si>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</si>
  <si>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</si>
  <si>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</si>
  <si>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</si>
  <si>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</si>
  <si>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</si>
  <si>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</si>
  <si>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</si>
  <si>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</si>
  <si>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</si>
  <si>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</si>
  <si>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</si>
  <si>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</si>
  <si>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</si>
  <si>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</si>
  <si>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</si>
  <si>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</si>
  <si>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</si>
  <si>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</si>
  <si>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</si>
  <si>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</si>
  <si>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</si>
  <si>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</si>
  <si>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</si>
  <si>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</si>
  <si>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</si>
  <si>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</si>
  <si>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</si>
  <si>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</si>
  <si>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</si>
  <si>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</si>
  <si>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</si>
  <si>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</si>
  <si>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</si>
  <si>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</si>
  <si>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</si>
  <si>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</si>
  <si>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</si>
  <si>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</si>
  <si>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</si>
  <si>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</si>
  <si>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</si>
  <si>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</si>
  <si>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</si>
  <si>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</si>
  <si>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</si>
  <si>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</si>
  <si>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</si>
  <si>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</si>
  <si>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</si>
  <si>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</si>
  <si>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</si>
  <si>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</si>
  <si>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</si>
  <si>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</si>
  <si>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</si>
  <si>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</si>
  <si>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</si>
  <si>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</si>
  <si>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</si>
  <si>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</si>
  <si>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</si>
  <si>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</si>
  <si>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</si>
  <si>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</si>
  <si>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</si>
  <si>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</si>
  <si>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</si>
  <si>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</si>
  <si>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</si>
  <si>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</si>
  <si>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</si>
  <si>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</si>
  <si>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</si>
  <si>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</si>
  <si>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</si>
  <si>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</si>
  <si>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</si>
  <si>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</si>
  <si>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</si>
  <si>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</si>
  <si>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</si>
  <si>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</si>
  <si>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</si>
  <si>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</si>
  <si>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</si>
  <si>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</si>
  <si>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</si>
  <si>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</si>
  <si>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</si>
  <si>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</si>
  <si>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</si>
  <si>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</si>
  <si>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</si>
  <si>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</si>
  <si>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</si>
  <si>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</si>
  <si>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</si>
  <si>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</si>
  <si>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</si>
  <si>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</si>
  <si>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</si>
  <si>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</si>
  <si>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</si>
  <si>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</si>
  <si>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</si>
  <si>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</si>
  <si>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</si>
  <si>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</si>
  <si>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</si>
  <si>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</si>
  <si>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</si>
  <si>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</si>
  <si>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</si>
  <si>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</si>
  <si>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</si>
  <si>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</si>
  <si>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</si>
  <si>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</si>
  <si>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</si>
  <si>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</si>
  <si>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</si>
  <si>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</si>
  <si>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</si>
  <si>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</si>
  <si>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</si>
  <si>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</si>
  <si>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</si>
  <si>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</si>
  <si>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</si>
  <si>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</si>
  <si>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</si>
  <si>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</si>
  <si>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</si>
  <si>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</si>
  <si>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</si>
  <si>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</si>
  <si>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</si>
  <si>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</si>
  <si>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</si>
  <si>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</si>
  <si>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</si>
  <si>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</si>
  <si>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</si>
  <si>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</si>
  <si>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</si>
  <si>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</si>
  <si>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</si>
  <si>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</si>
  <si>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</si>
  <si>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</si>
  <si>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</si>
  <si>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</si>
  <si>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</si>
  <si>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</si>
  <si>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</si>
  <si>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</si>
  <si>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</si>
  <si>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</si>
  <si>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</si>
  <si>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</si>
  <si>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</si>
  <si>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</si>
  <si>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</si>
  <si>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</si>
  <si>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</si>
  <si>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</si>
  <si>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</si>
  <si>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</si>
  <si>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</si>
  <si>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</si>
  <si>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</si>
  <si>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</si>
  <si>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</si>
  <si>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</si>
  <si>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</si>
  <si>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</si>
  <si>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</si>
  <si>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</si>
  <si>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</si>
  <si>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</si>
  <si>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</si>
  <si>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</si>
  <si>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</si>
  <si>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</si>
  <si>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</si>
  <si>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</si>
  <si>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</si>
  <si>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</si>
  <si>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</si>
  <si>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</si>
  <si>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</si>
  <si>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</si>
  <si>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</si>
  <si>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</si>
  <si>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</si>
  <si>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</si>
  <si>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</si>
  <si>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</si>
  <si>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</si>
  <si>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</si>
  <si>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</si>
  <si>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</si>
  <si>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</si>
  <si>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</si>
  <si>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</si>
  <si>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</si>
  <si>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</si>
  <si>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</si>
  <si>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</si>
  <si>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</si>
  <si>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</si>
  <si>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</si>
  <si>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</si>
  <si>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</si>
  <si>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</si>
  <si>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</si>
  <si>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</si>
  <si>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</si>
  <si>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</si>
  <si>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</si>
  <si>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</si>
  <si>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</si>
  <si>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</si>
  <si>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</si>
  <si>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</si>
  <si>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</si>
  <si>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</si>
  <si>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</si>
  <si>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</si>
  <si>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</si>
  <si>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</si>
  <si>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</si>
  <si>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</si>
  <si>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</si>
  <si>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</si>
  <si>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</si>
  <si>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</si>
  <si>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</si>
  <si>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</si>
  <si>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</si>
  <si>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</si>
  <si>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</si>
  <si>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</si>
  <si>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</si>
  <si>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</si>
  <si>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</si>
  <si>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</si>
  <si>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</si>
  <si>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</si>
  <si>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</si>
  <si>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</si>
  <si>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</si>
  <si>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</si>
  <si>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</si>
  <si>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</si>
  <si>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</si>
  <si>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</si>
  <si>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</si>
  <si>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</si>
  <si>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</si>
  <si>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</si>
  <si>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</si>
  <si>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</si>
  <si>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</si>
  <si>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</si>
  <si>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</si>
  <si>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</si>
  <si>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</si>
  <si>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</si>
  <si>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</si>
  <si>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</si>
  <si>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</si>
  <si>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</si>
  <si>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</si>
  <si>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</si>
  <si>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</si>
  <si>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</si>
  <si>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</si>
  <si>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</si>
  <si>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</si>
  <si>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</si>
  <si>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</si>
  <si>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</si>
  <si>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</si>
  <si>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</si>
  <si>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</si>
  <si>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</si>
  <si>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</si>
  <si>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</si>
  <si>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</si>
  <si>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</si>
  <si>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</si>
  <si>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</si>
  <si>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</si>
  <si>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</si>
  <si>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</si>
  <si>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</si>
  <si>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</si>
  <si>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</si>
  <si>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</si>
  <si>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</si>
  <si>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</si>
  <si>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</si>
  <si>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</si>
  <si>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</si>
  <si>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</si>
  <si>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</si>
  <si>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</si>
  <si>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</si>
  <si>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</si>
  <si>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</si>
  <si>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</si>
  <si>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</si>
  <si>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</si>
  <si>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</si>
  <si>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</si>
  <si>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</si>
  <si>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</si>
  <si>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</si>
  <si>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</si>
  <si>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</si>
  <si>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</si>
  <si>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</si>
  <si>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</si>
  <si>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</si>
  <si>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</si>
  <si>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</si>
  <si>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</si>
  <si>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</si>
  <si>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</si>
  <si>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</si>
  <si>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</si>
  <si>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</si>
  <si>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</si>
  <si>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</si>
  <si>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</si>
  <si>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</si>
  <si>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</si>
  <si>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</si>
  <si>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</si>
  <si>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</si>
  <si>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</si>
  <si>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</si>
  <si>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</si>
  <si>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</si>
  <si>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</si>
  <si>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</si>
  <si>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</si>
  <si>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</si>
  <si>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</si>
  <si>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</si>
  <si>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</si>
  <si>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</si>
  <si>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</si>
  <si>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</si>
  <si>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</si>
  <si>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</si>
  <si>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</si>
  <si>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</si>
  <si>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</si>
  <si>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</si>
  <si>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</si>
  <si>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</si>
  <si>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</si>
  <si>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</si>
  <si>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</si>
  <si>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</si>
  <si>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</si>
  <si>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</si>
  <si>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</si>
  <si>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</si>
  <si>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</si>
  <si>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</si>
  <si>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</si>
  <si>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</si>
  <si>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</si>
  <si>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</si>
  <si>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</si>
  <si>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</si>
  <si>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</si>
  <si>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</si>
  <si>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</si>
  <si>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</si>
  <si>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</si>
  <si>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</si>
  <si>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</si>
  <si>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</si>
  <si>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</si>
  <si>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</si>
  <si>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</si>
  <si>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</si>
  <si>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</si>
  <si>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</si>
  <si>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</si>
  <si>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</si>
  <si>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</si>
  <si>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</si>
  <si>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</si>
  <si>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</si>
  <si>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</si>
  <si>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</si>
  <si>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</si>
  <si>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</si>
  <si>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</si>
  <si>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</si>
  <si>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</si>
  <si>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</si>
  <si>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</si>
  <si>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</si>
  <si>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</si>
  <si>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</si>
  <si>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</si>
  <si>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</si>
  <si>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</si>
  <si>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</si>
  <si>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</si>
  <si>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</si>
  <si>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</si>
  <si>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</si>
  <si>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</si>
  <si>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</si>
  <si>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</si>
  <si>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</si>
  <si>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</si>
  <si>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</si>
  <si>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</si>
  <si>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</si>
  <si>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</si>
  <si>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</si>
  <si>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</si>
  <si>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</si>
  <si>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</si>
  <si>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</si>
  <si>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</si>
  <si>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</si>
  <si>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</si>
  <si>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</si>
  <si>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</si>
  <si>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</si>
  <si>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</si>
  <si>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</si>
  <si>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</si>
  <si>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</si>
  <si>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</si>
  <si>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</si>
  <si>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</si>
  <si>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</si>
  <si>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</si>
  <si>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</si>
  <si>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</si>
  <si>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</si>
  <si>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</si>
  <si>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</si>
  <si>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</si>
  <si>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</si>
  <si>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</si>
  <si>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</si>
  <si>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</si>
  <si>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</si>
  <si>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</si>
  <si>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</si>
  <si>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</si>
  <si>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</si>
  <si>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</si>
  <si>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</si>
  <si>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</si>
  <si>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</si>
  <si>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</si>
  <si>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</si>
  <si>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</si>
  <si>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</si>
  <si>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</si>
  <si>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</si>
  <si>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</si>
  <si>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</si>
  <si>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</si>
  <si>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</si>
  <si>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</si>
  <si>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</si>
  <si>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</si>
  <si>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</si>
  <si>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</si>
  <si>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</si>
  <si>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</si>
  <si>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</si>
  <si>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</si>
  <si>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</si>
  <si>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</si>
  <si>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</si>
  <si>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</si>
  <si>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</si>
  <si>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</si>
  <si>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</si>
  <si>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</si>
  <si>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</si>
  <si>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</si>
  <si>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</si>
  <si>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</si>
  <si>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</si>
  <si>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</si>
  <si>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</si>
  <si>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</si>
  <si>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</si>
  <si>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</si>
  <si>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</si>
  <si>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</si>
  <si>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</si>
  <si>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</si>
  <si>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</si>
  <si>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</si>
  <si>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</si>
  <si>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</si>
  <si>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</si>
  <si>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</si>
  <si>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</si>
  <si>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</si>
  <si>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</si>
  <si>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</si>
  <si>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</si>
  <si>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</si>
  <si>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</si>
  <si>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</si>
  <si>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</si>
  <si>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</si>
  <si>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</si>
  <si>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</si>
  <si>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</si>
  <si>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</si>
  <si>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</si>
  <si>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</si>
  <si>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</si>
  <si>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</si>
  <si>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</si>
  <si>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</si>
  <si>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</si>
  <si>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</si>
  <si>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</si>
  <si>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</si>
  <si>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</si>
  <si>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</si>
  <si>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</si>
  <si>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</si>
  <si>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</si>
  <si>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</si>
  <si>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</si>
  <si>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</si>
  <si>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</si>
  <si>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</si>
  <si>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</si>
  <si>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</si>
  <si>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</si>
  <si>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</si>
  <si>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</si>
  <si>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</si>
  <si>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</si>
  <si>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</si>
  <si>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</si>
  <si>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</si>
  <si>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</si>
  <si>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</si>
  <si>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</si>
  <si>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</si>
  <si>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</si>
  <si>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</si>
  <si>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</si>
  <si>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</si>
  <si>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</si>
  <si>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</si>
  <si>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</si>
  <si>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</si>
  <si>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</si>
  <si>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</si>
  <si>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</si>
  <si>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</si>
  <si>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</si>
  <si>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</si>
  <si>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</si>
  <si>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</si>
  <si>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</si>
  <si>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</si>
  <si>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</si>
  <si>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</si>
  <si>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</si>
  <si>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</si>
  <si>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</si>
  <si>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</si>
  <si>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</si>
  <si>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</si>
  <si>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</si>
  <si>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</si>
  <si>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</si>
  <si>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</si>
  <si>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</si>
  <si>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</si>
  <si>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</si>
  <si>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</si>
  <si>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</si>
  <si>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</si>
  <si>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</si>
  <si>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</si>
  <si>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</si>
  <si>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</si>
  <si>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</si>
  <si>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</si>
  <si>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</si>
  <si>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</si>
  <si>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</si>
  <si>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</si>
  <si>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</si>
  <si>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</si>
  <si>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</si>
  <si>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</si>
  <si>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</si>
  <si>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</si>
  <si>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</si>
  <si>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</si>
  <si>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</si>
  <si>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</si>
  <si>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</si>
  <si>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</si>
  <si>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</si>
  <si>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</si>
  <si>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</si>
  <si>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</si>
  <si>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</si>
  <si>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</si>
  <si>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</si>
  <si>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</si>
  <si>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</si>
  <si>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</si>
  <si>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</si>
  <si>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</si>
  <si>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</si>
  <si>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</si>
  <si>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</si>
  <si>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</si>
  <si>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</si>
  <si>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</si>
  <si>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</si>
  <si>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</si>
  <si>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</si>
  <si>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</si>
  <si>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</si>
  <si>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</si>
  <si>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</si>
  <si>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</si>
  <si>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</si>
  <si>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</si>
  <si>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</si>
  <si>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</si>
  <si>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</si>
  <si>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</si>
  <si>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</si>
  <si>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</si>
  <si>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</si>
  <si>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</si>
  <si>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</si>
  <si>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</si>
  <si>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</si>
  <si>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</si>
  <si>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</si>
  <si>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</si>
  <si>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</si>
  <si>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</si>
  <si>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</si>
  <si>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</si>
  <si>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</si>
  <si>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</si>
  <si>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</si>
  <si>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</si>
  <si>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</si>
  <si>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</si>
  <si>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</si>
  <si>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</si>
  <si>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</si>
  <si>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</si>
  <si>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</si>
  <si>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</si>
  <si>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</si>
  <si>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</si>
  <si>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</si>
  <si>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</si>
  <si>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</si>
  <si>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</si>
  <si>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</si>
  <si>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</si>
  <si>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</si>
  <si>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</si>
  <si>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</si>
  <si>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</si>
  <si>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</si>
  <si>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</si>
  <si>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</si>
  <si>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</si>
  <si>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</si>
  <si>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</si>
  <si>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</si>
  <si>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</si>
  <si>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</si>
  <si>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</si>
  <si>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</si>
  <si>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</si>
  <si>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</si>
  <si>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</si>
  <si>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</si>
  <si>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</si>
  <si>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</si>
  <si>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</si>
  <si>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</si>
  <si>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</si>
  <si>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</si>
  <si>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</si>
  <si>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</si>
  <si>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</si>
  <si>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</si>
  <si>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</si>
  <si>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</si>
  <si>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</si>
  <si>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</si>
  <si>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</si>
  <si>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</si>
  <si>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</si>
  <si>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</si>
  <si>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</si>
  <si>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</si>
  <si>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</si>
  <si>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</si>
  <si>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</si>
  <si>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</si>
  <si>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</si>
  <si>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</si>
  <si>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</si>
  <si>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</si>
  <si>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</si>
  <si>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</si>
  <si>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</si>
  <si>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</si>
  <si>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</si>
  <si>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</si>
  <si>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</si>
  <si>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</si>
  <si>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</si>
  <si>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</si>
  <si>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</si>
  <si>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</si>
  <si>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</si>
  <si>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</si>
  <si>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</si>
  <si>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</si>
  <si>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</si>
  <si>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</si>
  <si>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</si>
  <si>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</si>
  <si>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</si>
  <si>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</si>
  <si>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</si>
  <si>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</si>
  <si>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</si>
  <si>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</si>
  <si>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</si>
  <si>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</si>
  <si>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</si>
  <si>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</si>
  <si>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</si>
  <si>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</si>
  <si>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</si>
  <si>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</si>
  <si>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</si>
  <si>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</si>
  <si>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</si>
  <si>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</si>
  <si>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</si>
  <si>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</si>
  <si>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</si>
  <si>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</si>
  <si>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</si>
  <si>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</si>
  <si>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</si>
  <si>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</si>
  <si>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</si>
  <si>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</si>
  <si>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</si>
  <si>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</si>
  <si>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</si>
  <si>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</si>
  <si>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</si>
  <si>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</si>
  <si>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</si>
  <si>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</si>
  <si>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</si>
  <si>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</si>
  <si>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</si>
  <si>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</si>
  <si>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</si>
  <si>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</si>
  <si>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</si>
  <si>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</si>
  <si>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</si>
  <si>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</si>
  <si>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</si>
  <si>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</si>
  <si>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</si>
  <si>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</si>
  <si>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</si>
  <si>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</si>
  <si>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</si>
  <si>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</si>
  <si>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</si>
  <si>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</si>
  <si>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</si>
  <si>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</si>
  <si>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</si>
  <si>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</si>
  <si>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</si>
  <si>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</si>
  <si>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</si>
  <si>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</si>
  <si>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</si>
  <si>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</si>
  <si>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</si>
  <si>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</si>
  <si>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</si>
  <si>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</si>
  <si>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</si>
  <si>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</si>
  <si>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</si>
  <si>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</si>
  <si>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</si>
  <si>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</si>
  <si>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</si>
  <si>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</si>
  <si>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</si>
  <si>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</si>
  <si>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</si>
  <si>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</si>
  <si>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</si>
  <si>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</si>
  <si>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</si>
  <si>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</si>
  <si>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</si>
  <si>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</si>
  <si>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</si>
  <si>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</si>
  <si>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</si>
  <si>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</si>
  <si>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</si>
  <si>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</si>
  <si>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</si>
  <si>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</si>
  <si>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</si>
  <si>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</si>
  <si>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</si>
  <si>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</si>
  <si>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</si>
  <si>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</si>
  <si>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</si>
  <si>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</si>
  <si>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</si>
  <si>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</si>
  <si>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</si>
  <si>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</si>
  <si>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</si>
  <si>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</si>
  <si>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</si>
  <si>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</si>
  <si>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</si>
  <si>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</si>
  <si>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</si>
  <si>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</si>
  <si>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</si>
  <si>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</si>
  <si>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</si>
  <si>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</si>
  <si>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</si>
  <si>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</si>
  <si>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</si>
  <si>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</si>
  <si>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</si>
  <si>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</si>
  <si>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</si>
  <si>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</si>
  <si>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</si>
  <si>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</si>
  <si>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</si>
  <si>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</si>
  <si>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</si>
  <si>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</si>
  <si>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</si>
  <si>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</si>
  <si>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</si>
  <si>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</si>
  <si>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</si>
  <si>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</si>
  <si>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</si>
  <si>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</si>
  <si>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</si>
  <si>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</si>
  <si>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</si>
  <si>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</si>
  <si>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</si>
  <si>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</si>
  <si>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</si>
  <si>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</si>
  <si>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</si>
  <si>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</si>
  <si>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</si>
  <si>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</si>
  <si>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</si>
  <si>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</si>
  <si>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</si>
  <si>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</si>
  <si>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</si>
  <si>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</si>
  <si>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</si>
  <si>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</si>
  <si>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</si>
  <si>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</si>
  <si>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</si>
  <si>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</si>
  <si>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</si>
  <si>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</si>
  <si>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</si>
  <si>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</si>
  <si>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</si>
  <si>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</si>
  <si>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</si>
  <si>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</si>
  <si>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</si>
  <si>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</si>
  <si>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</si>
  <si>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</si>
  <si>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</si>
  <si>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</si>
  <si>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</si>
  <si>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</si>
  <si>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</si>
  <si>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</si>
  <si>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</si>
  <si>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</si>
  <si>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</si>
  <si>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</si>
  <si>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</si>
  <si>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</si>
  <si>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</si>
  <si>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</si>
  <si>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</si>
  <si>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</si>
  <si>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</si>
  <si>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</si>
  <si>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</si>
  <si>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</si>
  <si>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</si>
  <si>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</si>
  <si>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</si>
  <si>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</si>
  <si>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</si>
  <si>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</si>
  <si>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</si>
  <si>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</si>
  <si>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</si>
  <si>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</si>
  <si>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</si>
  <si>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</si>
  <si>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</si>
  <si>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</si>
  <si>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</si>
  <si>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</si>
  <si>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</si>
  <si>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</si>
  <si>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</si>
  <si>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</si>
  <si>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</si>
  <si>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</si>
  <si>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</si>
  <si>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</si>
  <si>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</si>
  <si>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</si>
  <si>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</si>
  <si>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</si>
  <si>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</si>
  <si>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</si>
  <si>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</si>
  <si>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</si>
  <si>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</si>
  <si>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</si>
  <si>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</si>
  <si>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</si>
  <si>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</si>
  <si>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</si>
  <si>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</si>
  <si>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</si>
  <si>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</si>
  <si>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</si>
  <si>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</si>
  <si>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</si>
  <si>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</si>
  <si>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</si>
  <si>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</si>
  <si>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</si>
  <si>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</si>
  <si>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</si>
  <si>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</si>
  <si>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</si>
  <si>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</si>
  <si>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</si>
  <si>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</si>
  <si>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</si>
  <si>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</si>
  <si>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</si>
  <si>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</si>
  <si>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</si>
  <si>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</si>
  <si>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</si>
  <si>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</si>
  <si>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</si>
  <si>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</si>
  <si>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</si>
  <si>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</si>
  <si>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</si>
  <si>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</si>
  <si>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</si>
  <si>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</si>
  <si>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</si>
  <si>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</si>
  <si>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</si>
  <si>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</si>
  <si>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</si>
  <si>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</si>
  <si>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</si>
  <si>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</si>
  <si>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</si>
  <si>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</si>
  <si>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</si>
  <si>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</si>
  <si>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</si>
  <si>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</si>
  <si>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</si>
  <si>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</si>
  <si>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</si>
  <si>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</si>
  <si>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</si>
  <si>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</si>
  <si>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</si>
  <si>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</si>
  <si>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</si>
  <si>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</si>
  <si>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</si>
  <si>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</si>
  <si>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</si>
  <si>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</si>
  <si>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</si>
  <si>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</si>
  <si>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</si>
  <si>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</si>
  <si>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</si>
  <si>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</si>
  <si>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</si>
  <si>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</si>
  <si>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</si>
  <si>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</si>
  <si>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</si>
  <si>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</si>
  <si>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</si>
  <si>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</si>
  <si>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</si>
  <si>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</si>
  <si>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</si>
  <si>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</si>
  <si>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</si>
  <si>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</si>
  <si>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</si>
  <si>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</si>
  <si>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</si>
  <si>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</si>
  <si>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</si>
  <si>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</si>
  <si>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</si>
  <si>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</si>
  <si>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</si>
  <si>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</si>
  <si>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</si>
  <si>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</si>
  <si>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</si>
  <si>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</si>
  <si>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</si>
  <si>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</si>
  <si>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</si>
  <si>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</si>
  <si>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</si>
  <si>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</si>
  <si>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</si>
  <si>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</si>
  <si>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</si>
  <si>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</si>
  <si>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</si>
  <si>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</si>
  <si>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</si>
  <si>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</si>
  <si>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</si>
  <si>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</si>
  <si>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</si>
  <si>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</si>
  <si>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</si>
  <si>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</si>
  <si>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</si>
  <si>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</si>
  <si>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</si>
  <si>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</si>
  <si>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</si>
  <si>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</si>
  <si>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</si>
  <si>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</si>
  <si>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</si>
  <si>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</si>
  <si>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</si>
  <si>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</si>
  <si>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</si>
  <si>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</si>
  <si>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</si>
  <si>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</si>
  <si>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</si>
  <si>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</si>
  <si>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</si>
  <si>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</si>
  <si>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</si>
  <si>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</si>
  <si>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</si>
  <si>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</si>
  <si>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</si>
  <si>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</si>
  <si>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</si>
  <si>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</si>
  <si>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</si>
  <si>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</si>
  <si>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</si>
  <si>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</si>
  <si>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</si>
  <si>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</si>
  <si>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</si>
  <si>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</si>
  <si>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</si>
  <si>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</si>
  <si>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</si>
  <si>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</si>
  <si>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</si>
  <si>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</si>
  <si>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</si>
  <si>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</si>
  <si>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</si>
  <si>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</si>
  <si>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</si>
  <si>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</si>
  <si>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</si>
  <si>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</si>
  <si>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</si>
  <si>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</si>
  <si>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</si>
  <si>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</si>
  <si>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</si>
  <si>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</si>
  <si>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</si>
  <si>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</si>
  <si>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</si>
  <si>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</si>
  <si>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</si>
  <si>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</si>
  <si>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</si>
  <si>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</si>
  <si>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</si>
  <si>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</si>
  <si>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</si>
  <si>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</si>
  <si>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</si>
  <si>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</si>
  <si>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</si>
  <si>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</si>
  <si>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</si>
  <si>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</si>
  <si>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</si>
  <si>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</si>
  <si>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</si>
  <si>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</si>
  <si>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</si>
  <si>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</si>
  <si>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</si>
  <si>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</si>
  <si>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</si>
  <si>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</si>
  <si>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</si>
  <si>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</si>
  <si>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</si>
  <si>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</si>
  <si>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</si>
  <si>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</si>
  <si>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</si>
  <si>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</si>
  <si>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</si>
  <si>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</si>
  <si>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</si>
  <si>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</si>
  <si>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</si>
  <si>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</si>
  <si>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</si>
  <si>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</si>
  <si>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</si>
  <si>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</si>
  <si>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</si>
  <si>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</si>
  <si>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</si>
  <si>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</si>
  <si>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</si>
  <si>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</si>
  <si>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</si>
  <si>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</si>
  <si>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</si>
  <si>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</si>
  <si>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</si>
  <si>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</si>
  <si>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</si>
  <si>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</si>
  <si>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</si>
  <si>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</si>
  <si>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</si>
  <si>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</si>
  <si>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</si>
  <si>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</si>
  <si>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</si>
  <si>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</si>
  <si>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</si>
  <si>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</si>
  <si>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</si>
  <si>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</si>
  <si>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</si>
  <si>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</si>
  <si>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</si>
  <si>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</si>
  <si>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</si>
  <si>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</si>
  <si>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</si>
  <si>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</si>
  <si>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</si>
  <si>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</si>
  <si>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</si>
  <si>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</si>
  <si>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</si>
  <si>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</si>
  <si>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</si>
  <si>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</si>
  <si>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</si>
  <si>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</si>
  <si>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</si>
  <si>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</si>
  <si>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</si>
  <si>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</si>
  <si>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</si>
  <si>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</si>
  <si>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</si>
  <si>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</si>
  <si>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</si>
  <si>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</si>
  <si>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</si>
  <si>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</si>
  <si>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</si>
  <si>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</si>
  <si>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</si>
  <si>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</si>
  <si>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</si>
  <si>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</si>
  <si>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</si>
  <si>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</si>
  <si>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</si>
  <si>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</si>
  <si>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</si>
  <si>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</si>
  <si>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</si>
  <si>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</si>
  <si>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</si>
  <si>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</si>
  <si>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</si>
  <si>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</si>
  <si>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</si>
  <si>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</si>
  <si>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</si>
  <si>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</si>
  <si>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</si>
  <si>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</si>
  <si>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</si>
  <si>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</si>
  <si>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</si>
  <si>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</si>
  <si>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</si>
  <si>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</si>
  <si>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</si>
  <si>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</si>
  <si>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</si>
  <si>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</si>
  <si>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</si>
  <si>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</si>
  <si>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</si>
  <si>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</si>
  <si>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</si>
  <si>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</si>
  <si>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</si>
  <si>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</si>
  <si>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</si>
  <si>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</si>
  <si>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</si>
  <si>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</si>
  <si>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</si>
  <si>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</si>
  <si>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</si>
  <si>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</si>
  <si>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</si>
  <si>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</si>
  <si>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</si>
  <si>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</si>
  <si>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</si>
  <si>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</si>
  <si>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</si>
  <si>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</si>
  <si>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</si>
  <si>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</si>
  <si>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</si>
  <si>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</si>
  <si>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</si>
  <si>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</si>
  <si>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</si>
  <si>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</si>
  <si>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</si>
  <si>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</si>
  <si>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</si>
  <si>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</si>
  <si>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</si>
  <si>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</si>
  <si>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</si>
  <si>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</si>
  <si>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</si>
  <si>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</si>
  <si>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</si>
  <si>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</si>
  <si>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</si>
  <si>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</si>
  <si>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</si>
  <si>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</si>
  <si>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</si>
  <si>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</si>
  <si>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</si>
  <si>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</si>
  <si>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</si>
  <si>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</si>
  <si>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</si>
  <si>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</si>
  <si>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</si>
  <si>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</si>
  <si>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</si>
  <si>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</si>
  <si>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</si>
  <si>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</si>
  <si>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</si>
  <si>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</si>
  <si>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</si>
  <si>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</si>
  <si>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</si>
  <si>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</si>
  <si>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</si>
  <si>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</si>
  <si>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</si>
  <si>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</si>
  <si>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</si>
  <si>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</si>
  <si>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</si>
  <si>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</si>
  <si>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</si>
  <si>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</si>
  <si>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</si>
  <si>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</si>
  <si>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</si>
  <si>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</si>
  <si>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</si>
  <si>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</si>
  <si>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</si>
  <si>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</si>
  <si>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</si>
  <si>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</si>
  <si>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</si>
  <si>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</si>
  <si>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</si>
  <si>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</si>
  <si>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</si>
  <si>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</si>
  <si>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</si>
  <si>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</si>
  <si>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</si>
  <si>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</si>
  <si>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</si>
  <si>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</si>
  <si>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</si>
  <si>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</si>
  <si>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</si>
  <si>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</si>
  <si>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</si>
  <si>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</si>
  <si>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</si>
  <si>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</si>
  <si>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</si>
  <si>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</si>
  <si>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</si>
  <si>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</si>
  <si>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</si>
  <si>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</si>
  <si>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</si>
  <si>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</si>
  <si>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</si>
  <si>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</si>
  <si>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</si>
  <si>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</si>
  <si>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</si>
  <si>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</si>
  <si>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</si>
  <si>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</si>
  <si>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</si>
  <si>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</si>
  <si>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</si>
  <si>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</si>
  <si>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</si>
  <si>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</si>
  <si>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</si>
  <si>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</si>
  <si>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</si>
  <si>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</si>
  <si>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</si>
  <si>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</si>
  <si>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</si>
  <si>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</si>
  <si>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</si>
  <si>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</si>
  <si>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</si>
  <si>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</si>
  <si>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</si>
  <si>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</si>
  <si>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</si>
  <si>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</si>
  <si>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</si>
  <si>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</si>
  <si>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</si>
  <si>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</si>
  <si>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</si>
  <si>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</si>
  <si>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</si>
  <si>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</si>
  <si>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</si>
  <si>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</si>
  <si>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</si>
  <si>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</si>
  <si>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</si>
  <si>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</si>
  <si>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</si>
  <si>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</si>
  <si>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</si>
  <si>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</si>
  <si>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</si>
  <si>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</si>
  <si>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</si>
  <si>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</si>
  <si>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</si>
  <si>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</si>
  <si>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</si>
  <si>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</si>
  <si>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</si>
  <si>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</si>
  <si>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</si>
  <si>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</si>
  <si>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</si>
  <si>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</si>
  <si>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</si>
  <si>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</si>
  <si>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</si>
  <si>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</si>
  <si>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</si>
  <si>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</si>
  <si>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</si>
  <si>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</si>
  <si>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</si>
  <si>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</si>
  <si>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</si>
  <si>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</si>
  <si>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</si>
  <si>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</si>
  <si>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</si>
  <si>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</si>
  <si>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</si>
  <si>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</si>
  <si>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</si>
  <si>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</si>
  <si>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</si>
  <si>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</si>
  <si>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</si>
  <si>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</si>
  <si>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</si>
  <si>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</si>
  <si>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</si>
  <si>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</si>
  <si>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</si>
  <si>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</si>
  <si>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</si>
  <si>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</si>
  <si>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</si>
  <si>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</si>
  <si>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</si>
  <si>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</si>
  <si>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</si>
  <si>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</si>
  <si>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</si>
  <si>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</si>
  <si>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</si>
  <si>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</si>
  <si>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</si>
  <si>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</si>
  <si>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</si>
  <si>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</si>
  <si>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</si>
  <si>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</si>
  <si>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</si>
  <si>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</si>
  <si>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</si>
  <si>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</si>
  <si>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</si>
  <si>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</si>
  <si>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</si>
  <si>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</si>
  <si>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</si>
  <si>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</si>
  <si>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</si>
  <si>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</si>
  <si>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</si>
  <si>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</si>
  <si>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</si>
  <si>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</si>
  <si>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</si>
  <si>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</si>
  <si>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</si>
  <si>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</si>
  <si>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</si>
  <si>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</si>
  <si>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</si>
  <si>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</si>
  <si>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</si>
  <si>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</si>
  <si>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</si>
  <si>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</si>
  <si>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</si>
  <si>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</si>
  <si>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</si>
  <si>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</si>
  <si>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</si>
  <si>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</si>
  <si>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</si>
  <si>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</si>
  <si>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</si>
  <si>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</si>
  <si>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</si>
  <si>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</si>
  <si>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</si>
  <si>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</si>
  <si>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</si>
  <si>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</si>
  <si>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</si>
  <si>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</si>
  <si>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</si>
  <si>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</si>
  <si>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</si>
  <si>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</si>
  <si>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</si>
  <si>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</si>
  <si>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</si>
  <si>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</si>
  <si>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</si>
  <si>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</si>
  <si>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</si>
  <si>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</si>
  <si>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</si>
  <si>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</si>
  <si>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</si>
  <si>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</si>
  <si>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</si>
  <si>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</si>
  <si>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</si>
  <si>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</si>
  <si>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</si>
  <si>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</si>
  <si>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</si>
  <si>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</si>
  <si>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</si>
  <si>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</si>
  <si>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</si>
  <si>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</si>
  <si>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</si>
  <si>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</si>
  <si>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</si>
  <si>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</si>
  <si>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</si>
  <si>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</si>
  <si>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</si>
  <si>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</si>
  <si>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</si>
  <si>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</si>
  <si>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</si>
  <si>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</si>
  <si>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</si>
  <si>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</si>
  <si>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</si>
  <si>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</si>
  <si>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</si>
  <si>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</si>
  <si>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</si>
  <si>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</si>
  <si>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</si>
  <si>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</si>
  <si>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</si>
  <si>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</si>
  <si>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</si>
  <si>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</si>
  <si>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</si>
  <si>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</si>
  <si>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</si>
  <si>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</si>
  <si>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</si>
  <si>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</si>
  <si>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</si>
  <si>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</si>
  <si>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</si>
  <si>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</si>
  <si>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</si>
  <si>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</si>
  <si>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</si>
  <si>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</si>
  <si>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</si>
  <si>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</si>
  <si>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</si>
  <si>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</si>
  <si>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</si>
  <si>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</si>
  <si>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</si>
  <si>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</si>
  <si>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</si>
  <si>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</si>
  <si>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</si>
  <si>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</si>
  <si>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</si>
  <si>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</si>
  <si>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</si>
  <si>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</si>
  <si>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</si>
  <si>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</si>
  <si>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</si>
  <si>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</si>
  <si>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</si>
  <si>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</si>
  <si>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</si>
  <si>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</si>
  <si>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</si>
  <si>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</si>
  <si>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</si>
  <si>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</si>
  <si>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</si>
  <si>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</si>
  <si>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</si>
  <si>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</si>
  <si>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</si>
  <si>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</si>
  <si>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</si>
  <si>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</si>
  <si>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</si>
  <si>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</si>
  <si>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</si>
  <si>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</si>
  <si>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</si>
  <si>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</si>
  <si>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</si>
  <si>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</si>
  <si>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</si>
  <si>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</si>
  <si>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</si>
  <si>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</si>
  <si>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</si>
  <si>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</si>
  <si>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</si>
  <si>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</si>
  <si>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</si>
  <si>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</si>
  <si>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</si>
  <si>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</si>
  <si>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</si>
  <si>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</si>
  <si>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</si>
  <si>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</si>
  <si>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</si>
  <si>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</si>
  <si>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</si>
  <si>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</si>
  <si>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</si>
  <si>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</si>
  <si>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</si>
  <si>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</si>
  <si>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</si>
  <si>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</si>
  <si>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</si>
  <si>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</si>
  <si>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</si>
  <si>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</si>
  <si>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</si>
  <si>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</si>
  <si>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</si>
  <si>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</si>
  <si>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</si>
  <si>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</si>
  <si>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</si>
  <si>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</si>
  <si>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</si>
  <si>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</si>
  <si>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</si>
  <si>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</si>
  <si>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</si>
  <si>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</si>
  <si>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</si>
  <si>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</si>
  <si>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</si>
  <si>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</si>
  <si>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</si>
  <si>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</si>
  <si>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</si>
  <si>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</si>
  <si>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</si>
  <si>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</si>
  <si>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</si>
  <si>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</si>
  <si>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</si>
  <si>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</si>
  <si>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</si>
  <si>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</si>
  <si>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</si>
  <si>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</si>
  <si>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</si>
  <si>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</si>
  <si>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</si>
  <si>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</si>
  <si>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</si>
  <si>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</si>
  <si>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</si>
  <si>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</si>
  <si>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</si>
  <si>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</si>
  <si>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</si>
  <si>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</si>
  <si>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</si>
  <si>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</si>
  <si>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</si>
  <si>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</si>
  <si>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</si>
  <si>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</si>
  <si>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</si>
  <si>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</si>
  <si>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</si>
  <si>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</si>
  <si>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</si>
  <si>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</si>
  <si>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</si>
  <si>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</si>
  <si>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</si>
  <si>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</si>
  <si>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</si>
  <si>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</si>
  <si>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</si>
  <si>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</si>
  <si>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</si>
  <si>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</si>
  <si>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</si>
  <si>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</si>
  <si>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</si>
  <si>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</si>
  <si>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</si>
  <si>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</si>
  <si>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</si>
  <si>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</si>
  <si>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</si>
  <si>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</si>
  <si>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</si>
  <si>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</si>
  <si>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</si>
  <si>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</si>
  <si>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</si>
  <si>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</si>
  <si>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</si>
  <si>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</si>
  <si>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</si>
  <si>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</si>
  <si>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</si>
  <si>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</si>
  <si>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</si>
  <si>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</si>
  <si>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</si>
  <si>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</si>
  <si>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</si>
  <si>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</si>
  <si>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</si>
  <si>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</si>
  <si>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</si>
  <si>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</si>
  <si>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</si>
  <si>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</si>
  <si>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</si>
  <si>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</si>
  <si>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</si>
  <si>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</si>
  <si>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</si>
  <si>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</si>
  <si>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</si>
  <si>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</si>
  <si>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</si>
  <si>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</si>
  <si>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</si>
  <si>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</si>
  <si>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</si>
  <si>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</si>
  <si>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</si>
  <si>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</si>
  <si>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</si>
  <si>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</si>
  <si>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</si>
  <si>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</si>
  <si>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</si>
  <si>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</si>
  <si>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</si>
  <si>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</si>
  <si>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</si>
  <si>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</si>
  <si>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</si>
  <si>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</si>
  <si>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</si>
  <si>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</si>
  <si>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</si>
  <si>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</si>
  <si>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</si>
  <si>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</si>
  <si>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</si>
  <si>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</si>
  <si>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</si>
  <si>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</si>
  <si>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</si>
  <si>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</si>
  <si>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</si>
  <si>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</si>
  <si>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</si>
  <si>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</si>
  <si>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</si>
  <si>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</si>
  <si>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</si>
  <si>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</si>
  <si>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</si>
  <si>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</si>
  <si>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</si>
  <si>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</si>
  <si>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</si>
  <si>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</si>
  <si>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</si>
  <si>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</si>
  <si>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</si>
  <si>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</si>
  <si>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</si>
  <si>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</si>
  <si>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</si>
  <si>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</si>
  <si>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</si>
  <si>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</si>
  <si>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</si>
  <si>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</si>
  <si>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</si>
  <si>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</si>
  <si>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</si>
  <si>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</si>
  <si>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</si>
  <si>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</si>
  <si>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</si>
  <si>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</si>
  <si>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</si>
  <si>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</si>
  <si>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</si>
  <si>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</si>
  <si>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</si>
  <si>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</si>
  <si>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</si>
  <si>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</si>
  <si>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</si>
  <si>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</si>
  <si>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</si>
  <si>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</si>
  <si>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</si>
  <si>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</si>
  <si>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</si>
  <si>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</si>
  <si>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</si>
  <si>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</si>
  <si>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</si>
  <si>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</si>
  <si>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</si>
  <si>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</si>
  <si>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</si>
  <si>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</si>
  <si>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</si>
  <si>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</si>
  <si>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</si>
  <si>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</si>
  <si>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</si>
  <si>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</si>
  <si>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</si>
  <si>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</si>
  <si>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</si>
  <si>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</si>
  <si>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</si>
  <si>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</si>
  <si>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</si>
  <si>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</si>
  <si>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</si>
  <si>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</si>
  <si>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</si>
  <si>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</si>
  <si>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</si>
  <si>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</si>
  <si>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</si>
  <si>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</si>
  <si>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</si>
  <si>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</si>
  <si>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</si>
  <si>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</si>
  <si>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</si>
  <si>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</si>
  <si>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</si>
  <si>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</si>
  <si>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</si>
  <si>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</si>
  <si>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</si>
  <si>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</si>
  <si>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</si>
  <si>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</si>
  <si>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</si>
  <si>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</si>
  <si>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</si>
  <si>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</si>
  <si>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</si>
  <si>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</si>
  <si>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</si>
  <si>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</si>
  <si>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</si>
  <si>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</si>
  <si>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</si>
  <si>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</si>
  <si>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</si>
  <si>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</si>
  <si>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</si>
  <si>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</si>
  <si>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</si>
  <si>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</si>
  <si>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</si>
  <si>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</si>
  <si>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</si>
  <si>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</si>
  <si>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</si>
  <si>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</si>
  <si>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</si>
  <si>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</si>
  <si>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</si>
  <si>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</si>
  <si>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</si>
  <si>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</si>
  <si>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</si>
  <si>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</si>
  <si>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</si>
  <si>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</si>
  <si>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</si>
  <si>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</si>
  <si>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</si>
  <si>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</si>
  <si>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</si>
  <si>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</si>
  <si>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</si>
  <si>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</si>
  <si>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</si>
  <si>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</si>
  <si>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</si>
  <si>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</si>
  <si>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</si>
  <si>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</si>
  <si>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</si>
  <si>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</si>
  <si>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</si>
  <si>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</si>
  <si>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</si>
  <si>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</si>
  <si>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</si>
  <si>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</si>
  <si>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</si>
  <si>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</si>
  <si>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</si>
  <si>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</si>
  <si>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</si>
  <si>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</si>
  <si>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</si>
  <si>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</si>
  <si>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</si>
  <si>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</si>
  <si>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</si>
  <si>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</si>
  <si>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</si>
  <si>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</si>
  <si>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</si>
  <si>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</si>
  <si>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</si>
  <si>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</si>
  <si>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</si>
  <si>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</si>
  <si>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</si>
  <si>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</si>
  <si>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</si>
  <si>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</si>
  <si>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</si>
  <si>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</si>
  <si>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</si>
  <si>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</si>
  <si>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</si>
  <si>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</si>
  <si>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</si>
  <si>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</si>
  <si>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</si>
  <si>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</si>
  <si>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</si>
  <si>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</si>
  <si>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</si>
  <si>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</si>
  <si>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</si>
  <si>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</si>
  <si>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</si>
  <si>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</si>
  <si>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</si>
  <si>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</si>
  <si>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</si>
  <si>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</si>
  <si>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</si>
  <si>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</si>
  <si>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</si>
  <si>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</si>
  <si>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</si>
  <si>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</si>
  <si>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</si>
  <si>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</si>
  <si>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</si>
  <si>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</si>
  <si>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</si>
  <si>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</si>
  <si>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</si>
  <si>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</si>
  <si>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</si>
  <si>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</si>
  <si>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</si>
  <si>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</si>
  <si>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</si>
  <si>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</si>
  <si>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</si>
  <si>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</si>
  <si>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</si>
  <si>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</si>
  <si>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</si>
  <si>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</si>
  <si>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</si>
  <si>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</si>
  <si>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</si>
  <si>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</si>
  <si>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</si>
  <si>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</si>
  <si>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</si>
  <si>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</si>
  <si>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</si>
  <si>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</si>
  <si>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</si>
  <si>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</si>
  <si>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</si>
  <si>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</si>
  <si>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</si>
  <si>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</si>
  <si>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</si>
  <si>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</si>
  <si>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</si>
  <si>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</si>
  <si>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</si>
  <si>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</si>
  <si>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</si>
  <si>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</si>
  <si>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</si>
  <si>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</si>
  <si>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</si>
  <si>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</si>
  <si>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</si>
  <si>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</si>
  <si>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</si>
  <si>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</si>
  <si>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</si>
  <si>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</si>
  <si>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</si>
  <si>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</si>
  <si>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</si>
  <si>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</si>
  <si>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</si>
  <si>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</si>
  <si>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</si>
  <si>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</si>
  <si>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</si>
  <si>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</si>
  <si>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</si>
  <si>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</si>
  <si>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</si>
  <si>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</si>
  <si>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</si>
  <si>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</si>
  <si>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</si>
  <si>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</si>
  <si>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</si>
  <si>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</si>
  <si>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</si>
  <si>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</si>
  <si>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</si>
  <si>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</si>
  <si>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</si>
  <si>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</si>
  <si>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</si>
  <si>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</si>
  <si>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</si>
  <si>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</si>
  <si>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</si>
  <si>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</si>
  <si>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</si>
  <si>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</si>
  <si>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</si>
  <si>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</si>
  <si>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</si>
  <si>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</si>
  <si>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</si>
  <si>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</si>
  <si>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</si>
  <si>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</si>
  <si>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</si>
  <si>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</si>
  <si>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</si>
  <si>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</si>
  <si>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</si>
  <si>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</si>
  <si>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</si>
  <si>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</si>
  <si>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</si>
  <si>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</si>
  <si>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</si>
  <si>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</si>
  <si>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</si>
  <si>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</si>
  <si>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</si>
  <si>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</si>
  <si>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</si>
  <si>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</si>
  <si>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</si>
  <si>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</si>
  <si>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</si>
  <si>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</si>
  <si>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</si>
  <si>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</si>
  <si>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</si>
  <si>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</si>
  <si>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</si>
  <si>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</si>
  <si>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</si>
  <si>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</si>
  <si>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</si>
  <si>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</si>
  <si>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</si>
  <si>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</si>
  <si>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</si>
  <si>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</si>
  <si>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</si>
  <si>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</si>
  <si>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</si>
  <si>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</si>
  <si>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</si>
  <si>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</si>
  <si>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</si>
  <si>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</si>
  <si>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</si>
  <si>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</si>
  <si>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</si>
  <si>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</si>
  <si>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</si>
  <si>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</si>
  <si>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</si>
  <si>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</si>
  <si>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</si>
  <si>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</si>
  <si>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</si>
  <si>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</si>
  <si>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</si>
  <si>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</si>
  <si>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</si>
  <si>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</si>
  <si>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</si>
  <si>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</si>
  <si>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</si>
  <si>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</si>
  <si>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</si>
  <si>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</si>
  <si>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</si>
  <si>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</si>
  <si>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</si>
  <si>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</si>
  <si>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</si>
  <si>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</si>
  <si>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</si>
  <si>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</si>
  <si>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</si>
  <si>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</si>
  <si>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</si>
  <si>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</si>
  <si>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</si>
  <si>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</si>
  <si>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</si>
  <si>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</si>
  <si>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</si>
  <si>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</si>
  <si>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</si>
  <si>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</si>
  <si>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</si>
  <si>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</si>
  <si>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</si>
  <si>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</si>
  <si>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</si>
  <si>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</si>
  <si>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</si>
  <si>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</si>
  <si>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</si>
  <si>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</si>
  <si>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</si>
  <si>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</si>
  <si>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</si>
  <si>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</si>
  <si>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</si>
  <si>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</si>
  <si>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</si>
  <si>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</si>
  <si>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</si>
  <si>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</si>
  <si>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</si>
  <si>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</si>
  <si>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</si>
  <si>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</si>
  <si>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</si>
  <si>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</si>
  <si>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</si>
  <si>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</si>
  <si>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</si>
  <si>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</si>
  <si>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</si>
  <si>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</si>
  <si>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</si>
  <si>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</si>
  <si>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</si>
  <si>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</si>
  <si>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</si>
  <si>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</si>
  <si>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</si>
  <si>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</si>
  <si>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</si>
  <si>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</si>
  <si>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</si>
  <si>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</si>
  <si>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</si>
  <si>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</si>
  <si>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</si>
  <si>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</si>
  <si>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</si>
  <si>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</si>
  <si>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</si>
  <si>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</si>
  <si>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</si>
  <si>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</si>
  <si>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</si>
  <si>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</si>
  <si>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</si>
  <si>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</si>
  <si>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</si>
  <si>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</si>
  <si>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</si>
  <si>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</si>
  <si>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</si>
  <si>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</si>
  <si>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</si>
  <si>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</si>
  <si>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</si>
  <si>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</si>
  <si>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</si>
  <si>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</si>
  <si>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</si>
  <si>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</si>
  <si>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</si>
  <si>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</si>
  <si>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</si>
  <si>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</si>
  <si>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</si>
  <si>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</si>
  <si>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</si>
  <si>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</si>
  <si>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</si>
  <si>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</si>
  <si>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</si>
  <si>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</si>
  <si>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</si>
  <si>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</si>
  <si>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</si>
  <si>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</si>
  <si>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</si>
  <si>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</si>
  <si>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</si>
  <si>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</si>
  <si>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</si>
  <si>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</si>
  <si>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</si>
  <si>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</si>
  <si>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</si>
  <si>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</si>
  <si>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</si>
  <si>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</si>
  <si>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</si>
  <si>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</si>
  <si>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</si>
  <si>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</si>
  <si>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</si>
  <si>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</si>
  <si>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</si>
  <si>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</si>
  <si>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</si>
  <si>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</si>
  <si>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</si>
  <si>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</si>
  <si>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</si>
  <si>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</si>
  <si>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</si>
  <si>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</si>
  <si>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</si>
  <si>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</si>
  <si>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</si>
  <si>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</si>
  <si>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</si>
  <si>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</si>
  <si>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</si>
  <si>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</si>
  <si>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</si>
  <si>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</si>
  <si>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</si>
  <si>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</si>
  <si>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</si>
  <si>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</si>
  <si>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</si>
  <si>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</si>
  <si>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</si>
  <si>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</si>
  <si>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</si>
  <si>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</si>
  <si>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</si>
  <si>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</si>
  <si>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</si>
  <si>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</si>
  <si>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</si>
  <si>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</si>
  <si>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</si>
  <si>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</si>
  <si>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</si>
  <si>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</si>
  <si>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</si>
  <si>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</si>
  <si>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</si>
  <si>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</si>
  <si>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</si>
  <si>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</si>
  <si>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</si>
  <si>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</si>
  <si>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</si>
  <si>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</si>
  <si>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</si>
  <si>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</si>
  <si>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</si>
  <si>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</si>
  <si>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</si>
  <si>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</si>
  <si>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</si>
  <si>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</si>
  <si>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</si>
  <si>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</si>
  <si>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</si>
  <si>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</si>
  <si>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</si>
  <si>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</si>
  <si>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</si>
  <si>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</si>
  <si>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</si>
  <si>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</si>
  <si>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</si>
  <si>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</si>
  <si>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</si>
  <si>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</si>
  <si>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</si>
  <si>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</si>
  <si>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</si>
  <si>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</si>
  <si>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</si>
  <si>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</si>
  <si>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</si>
  <si>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</si>
  <si>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</si>
  <si>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</si>
  <si>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</si>
  <si>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</si>
  <si>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</si>
  <si>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</si>
  <si>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</si>
  <si>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</si>
  <si>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</si>
  <si>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</si>
  <si>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</si>
  <si>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</si>
  <si>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</si>
  <si>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</si>
  <si>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</si>
  <si>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</si>
  <si>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</si>
  <si>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</si>
  <si>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</si>
  <si>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</si>
  <si>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</si>
  <si>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</si>
  <si>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</si>
  <si>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</si>
  <si>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</si>
  <si>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</si>
  <si>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</si>
  <si>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</si>
  <si>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</si>
  <si>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</si>
  <si>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</si>
  <si>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</si>
  <si>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</si>
  <si>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</si>
  <si>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</si>
  <si>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</si>
  <si>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</si>
  <si>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</si>
  <si>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</si>
  <si>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</si>
  <si>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</si>
  <si>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</si>
  <si>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</si>
  <si>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</si>
  <si>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</si>
  <si>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</si>
  <si>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</si>
  <si>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</si>
  <si>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</si>
  <si>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</si>
  <si>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</si>
  <si>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</si>
  <si>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</si>
  <si>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</si>
  <si>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</si>
  <si>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</si>
  <si>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</si>
  <si>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</si>
  <si>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</si>
  <si>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</si>
  <si>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</si>
  <si>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</si>
  <si>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</si>
  <si>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</si>
  <si>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</si>
  <si>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</si>
  <si>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</si>
  <si>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</si>
  <si>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</si>
  <si>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</si>
  <si>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</si>
  <si>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</si>
  <si>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</si>
  <si>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</si>
  <si>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</si>
  <si>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</si>
  <si>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</si>
  <si>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</si>
  <si>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</si>
  <si>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</si>
  <si>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</si>
  <si>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</si>
  <si>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</si>
  <si>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</si>
  <si>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</si>
  <si>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</si>
  <si>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</si>
  <si>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</si>
  <si>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</si>
  <si>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</si>
  <si>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</si>
  <si>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</si>
  <si>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</si>
  <si>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</si>
  <si>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</si>
  <si>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</si>
  <si>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</si>
  <si>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</si>
  <si>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</si>
  <si>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</si>
  <si>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</si>
  <si>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</si>
  <si>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</si>
  <si>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</si>
  <si>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</si>
  <si>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</si>
  <si>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</si>
  <si>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</si>
  <si>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</si>
  <si>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</si>
  <si>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</si>
  <si>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</si>
  <si>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</si>
  <si>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</si>
  <si>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</si>
  <si>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</si>
  <si>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</si>
  <si>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</si>
  <si>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</si>
  <si>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</si>
  <si>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</si>
  <si>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</si>
  <si>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</si>
  <si>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</si>
  <si>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</si>
  <si>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</si>
  <si>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</si>
  <si>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</si>
  <si>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</si>
  <si>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</si>
  <si>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</si>
  <si>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</si>
  <si>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</si>
  <si>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</si>
  <si>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</si>
  <si>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</si>
  <si>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</si>
  <si>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</si>
  <si>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</si>
  <si>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</si>
  <si>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</si>
  <si>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</si>
  <si>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</si>
  <si>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</si>
  <si>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</si>
  <si>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</si>
  <si>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</si>
  <si>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</si>
  <si>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</si>
  <si>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</si>
  <si>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</si>
  <si>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</si>
  <si>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</si>
  <si>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</si>
  <si>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</si>
  <si>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</si>
  <si>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</si>
  <si>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</si>
  <si>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</si>
  <si>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</si>
  <si>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</si>
  <si>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</si>
  <si>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</si>
  <si>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</si>
  <si>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</si>
  <si>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</si>
  <si>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</si>
  <si>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</si>
  <si>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</si>
  <si>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</si>
  <si>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</si>
  <si>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</si>
  <si>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</si>
  <si>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</si>
  <si>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</si>
  <si>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</si>
  <si>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</si>
  <si>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</si>
  <si>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</si>
  <si>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</si>
  <si>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</si>
  <si>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</si>
  <si>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</si>
  <si>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</si>
  <si>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</si>
  <si>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</si>
  <si>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</si>
  <si>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</si>
  <si>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</si>
  <si>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</si>
  <si>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</si>
  <si>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</si>
  <si>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</si>
  <si>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</si>
  <si>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</si>
  <si>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</si>
  <si>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</si>
  <si>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</si>
  <si>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</si>
  <si>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</si>
  <si>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</si>
  <si>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</si>
  <si>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</si>
  <si>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</si>
  <si>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</si>
  <si>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</si>
  <si>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</si>
  <si>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</si>
  <si>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</si>
  <si>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</si>
  <si>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</si>
  <si>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</si>
  <si>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</si>
  <si>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</si>
  <si>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</si>
  <si>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</si>
  <si>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</si>
  <si>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</si>
  <si>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</si>
  <si>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</si>
  <si>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</si>
  <si>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</si>
  <si>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</si>
  <si>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</si>
  <si>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</si>
  <si>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</si>
  <si>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</si>
  <si>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</si>
  <si>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</si>
  <si>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</si>
  <si>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</si>
  <si>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</si>
  <si>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</si>
  <si>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</si>
  <si>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</si>
  <si>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</si>
  <si>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</si>
  <si>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</si>
  <si>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</si>
  <si>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</si>
  <si>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</si>
  <si>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</si>
  <si>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</si>
  <si>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</si>
  <si>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</si>
  <si>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</si>
  <si>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</si>
  <si>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</si>
  <si>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</si>
  <si>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</si>
  <si>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</si>
  <si>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</si>
  <si>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</si>
  <si>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</si>
  <si>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</si>
  <si>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</si>
  <si>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</si>
  <si>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</si>
  <si>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</si>
  <si>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</si>
  <si>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</si>
  <si>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</si>
  <si>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</si>
  <si>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</si>
  <si>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</si>
  <si>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</si>
  <si>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</si>
  <si>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</si>
  <si>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</si>
  <si>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</si>
  <si>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</si>
  <si>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</si>
  <si>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</si>
  <si>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</si>
  <si>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</si>
  <si>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</si>
  <si>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</si>
  <si>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</si>
  <si>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</si>
  <si>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</si>
  <si>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</si>
  <si>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</si>
  <si>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</si>
  <si>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</si>
  <si>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</si>
  <si>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</si>
  <si>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</si>
  <si>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</si>
  <si>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</si>
  <si>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</si>
  <si>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</si>
  <si>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</si>
  <si>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</si>
  <si>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</si>
  <si>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</si>
  <si>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</si>
  <si>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</si>
  <si>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</si>
  <si>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</si>
  <si>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</si>
  <si>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</si>
  <si>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</si>
  <si>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</si>
  <si>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</si>
  <si>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</si>
  <si>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</si>
  <si>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</si>
  <si>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</si>
  <si>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</si>
  <si>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</si>
  <si>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</si>
  <si>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</si>
  <si>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</si>
  <si>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</si>
  <si>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</si>
  <si>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</si>
  <si>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</si>
  <si>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</si>
  <si>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</si>
  <si>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</si>
  <si>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</si>
  <si>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</si>
  <si>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</si>
  <si>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</si>
  <si>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</si>
  <si>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</si>
  <si>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</si>
  <si>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</si>
  <si>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</si>
  <si>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</si>
  <si>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</si>
  <si>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</si>
  <si>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</si>
  <si>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</si>
  <si>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</si>
  <si>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</si>
  <si>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</si>
  <si>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</si>
  <si>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</si>
  <si>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</si>
  <si>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</si>
  <si>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</si>
  <si>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</si>
  <si>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</si>
  <si>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</si>
  <si>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</si>
  <si>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</si>
  <si>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</si>
  <si>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</si>
  <si>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</si>
  <si>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</si>
  <si>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</si>
  <si>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</si>
  <si>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</si>
  <si>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</si>
  <si>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</si>
  <si>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</si>
  <si>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</si>
  <si>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</si>
  <si>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</si>
  <si>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</si>
  <si>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</si>
  <si>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</si>
  <si>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</si>
  <si>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</si>
  <si>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</si>
  <si>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</si>
  <si>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</si>
  <si>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</si>
  <si>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</si>
  <si>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</si>
  <si>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</si>
  <si>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</si>
  <si>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</si>
  <si>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</si>
  <si>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</si>
  <si>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</si>
  <si>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</si>
  <si>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</si>
  <si>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</si>
  <si>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</si>
  <si>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</si>
  <si>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</si>
  <si>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</si>
  <si>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</si>
  <si>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</si>
  <si>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</si>
  <si>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</si>
  <si>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</si>
  <si>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</si>
  <si>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</si>
  <si>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</si>
  <si>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</si>
  <si>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</si>
  <si>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</si>
  <si>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</si>
  <si>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</si>
  <si>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</si>
  <si>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</si>
  <si>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</si>
  <si>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</si>
  <si>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</si>
  <si>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</si>
  <si>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</si>
  <si>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</si>
  <si>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</si>
  <si>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</si>
  <si>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</si>
  <si>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</si>
  <si>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</si>
  <si>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</si>
  <si>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</si>
  <si>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</si>
  <si>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</si>
  <si>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</si>
  <si>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</si>
  <si>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</si>
  <si>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</si>
  <si>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</si>
  <si>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</si>
  <si>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</si>
  <si>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</si>
  <si>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</si>
  <si>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</si>
  <si>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</si>
  <si>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</si>
  <si>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</si>
  <si>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</si>
  <si>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</si>
  <si>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</si>
  <si>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</si>
  <si>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</si>
  <si>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</si>
  <si>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</si>
  <si>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</si>
  <si>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</si>
  <si>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</si>
  <si>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</si>
  <si>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</si>
  <si>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</si>
  <si>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</si>
  <si>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</si>
  <si>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</si>
  <si>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</si>
  <si>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</si>
  <si>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</si>
  <si>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</si>
  <si>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</si>
  <si>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</si>
  <si>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</si>
  <si>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</si>
  <si>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</si>
  <si>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</si>
  <si>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</si>
  <si>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</si>
  <si>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</si>
  <si>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</si>
  <si>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</si>
  <si>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</si>
  <si>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</si>
  <si>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</si>
  <si>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</si>
  <si>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</si>
  <si>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</si>
  <si>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</si>
  <si>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</si>
  <si>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</si>
  <si>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</si>
  <si>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</si>
  <si>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</si>
  <si>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</si>
  <si>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</si>
  <si>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</si>
  <si>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</si>
  <si>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</si>
  <si>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</si>
  <si>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</si>
  <si>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</si>
  <si>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</si>
  <si>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</si>
  <si>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</si>
  <si>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</si>
  <si>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</si>
  <si>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</si>
  <si>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</si>
  <si>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</si>
  <si>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</si>
  <si>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</si>
  <si>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</si>
  <si>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</si>
  <si>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</si>
  <si>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</si>
  <si>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</si>
  <si>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</si>
  <si>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</si>
  <si>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</si>
  <si>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</si>
  <si>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</si>
  <si>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</si>
  <si>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</si>
  <si>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</si>
  <si>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</si>
  <si>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</si>
  <si>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</si>
  <si>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</si>
  <si>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</si>
  <si>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</si>
  <si>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</si>
  <si>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</si>
  <si>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</si>
  <si>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</si>
  <si>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</si>
  <si>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</si>
  <si>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</si>
  <si>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</si>
  <si>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</si>
  <si>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</si>
  <si>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</si>
  <si>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</si>
  <si>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</si>
  <si>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</si>
  <si>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</si>
  <si>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</si>
  <si>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</si>
  <si>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</si>
  <si>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</si>
  <si>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</si>
  <si>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</si>
  <si>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</si>
  <si>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</si>
  <si>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</si>
  <si>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</si>
  <si>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</si>
  <si>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</si>
  <si>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</si>
  <si>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</si>
  <si>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</si>
  <si>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</si>
  <si>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</si>
  <si>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</si>
  <si>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</si>
  <si>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</si>
  <si>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</si>
  <si>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</si>
  <si>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</si>
  <si>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</si>
  <si>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</si>
  <si>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</si>
  <si>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</si>
  <si>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</si>
  <si>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</si>
  <si>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</si>
  <si>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</si>
  <si>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</si>
  <si>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</si>
  <si>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</si>
  <si>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</si>
  <si>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</si>
  <si>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</si>
  <si>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</si>
  <si>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</si>
  <si>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</si>
  <si>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</si>
  <si>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</si>
  <si>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</si>
  <si>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</si>
  <si>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</si>
  <si>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</si>
  <si>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</si>
  <si>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</si>
  <si>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</si>
  <si>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</si>
  <si>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</si>
  <si>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</si>
  <si>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</si>
  <si>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</si>
  <si>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</si>
  <si>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</si>
  <si>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</si>
  <si>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</si>
  <si>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</si>
  <si>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</si>
  <si>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</si>
  <si>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</si>
  <si>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</si>
  <si>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</si>
  <si>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</si>
  <si>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</si>
  <si>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</si>
  <si>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</si>
  <si>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</si>
  <si>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</si>
  <si>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</si>
  <si>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</si>
  <si>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</si>
  <si>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</si>
  <si>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</si>
  <si>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</si>
  <si>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</si>
  <si>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</si>
  <si>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</si>
  <si>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</si>
  <si>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</si>
  <si>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</si>
  <si>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</si>
  <si>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</si>
  <si>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</si>
  <si>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</si>
  <si>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</si>
  <si>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</si>
  <si>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</si>
  <si>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</si>
  <si>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</si>
  <si>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</si>
  <si>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</si>
  <si>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</si>
  <si>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</si>
  <si>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</si>
  <si>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</si>
  <si>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</si>
  <si>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</si>
  <si>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</si>
  <si>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</si>
  <si>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</si>
  <si>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</si>
  <si>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</si>
  <si>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</si>
  <si>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</si>
  <si>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</si>
  <si>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</si>
  <si>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</si>
  <si>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</si>
  <si>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</si>
  <si>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</si>
  <si>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</si>
  <si>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</si>
  <si>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</si>
  <si>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</si>
  <si>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</si>
  <si>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</si>
  <si>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</si>
  <si>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</si>
  <si>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</si>
  <si>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</si>
  <si>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</si>
  <si>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</si>
  <si>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</si>
  <si>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</si>
  <si>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</si>
  <si>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</si>
  <si>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</si>
  <si>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</si>
  <si>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</si>
  <si>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</si>
  <si>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</si>
  <si>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</si>
  <si>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</si>
  <si>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</si>
  <si>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</si>
  <si>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</si>
  <si>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</si>
  <si>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</si>
  <si>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</si>
  <si>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</si>
  <si>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</si>
  <si>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</si>
  <si>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</si>
  <si>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</si>
  <si>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</si>
  <si>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</si>
  <si>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</si>
  <si>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</si>
  <si>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</si>
  <si>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</si>
  <si>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</si>
  <si>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</si>
  <si>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</si>
  <si>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</si>
  <si>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</si>
  <si>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</si>
  <si>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</si>
  <si>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</si>
  <si>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</si>
  <si>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</si>
  <si>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</si>
  <si>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</si>
  <si>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</si>
  <si>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</si>
  <si>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</si>
  <si>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</si>
  <si>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</si>
  <si>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</si>
  <si>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</si>
  <si>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</si>
  <si>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</si>
  <si>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</si>
  <si>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</si>
  <si>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</si>
  <si>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</si>
  <si>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</si>
  <si>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</si>
  <si>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</si>
  <si>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</si>
  <si>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</si>
  <si>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</si>
  <si>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</si>
  <si>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</si>
  <si>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</si>
  <si>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</si>
  <si>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</si>
  <si>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</si>
  <si>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</si>
  <si>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</si>
  <si>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</si>
  <si>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</si>
  <si>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</si>
  <si>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</si>
  <si>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</si>
  <si>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</si>
  <si>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</si>
  <si>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</si>
  <si>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</si>
  <si>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</si>
  <si>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</si>
  <si>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</si>
  <si>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</si>
  <si>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</si>
  <si>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</si>
  <si>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</si>
  <si>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</si>
  <si>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</si>
  <si>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</si>
  <si>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</si>
  <si>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</si>
  <si>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</si>
  <si>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</si>
  <si>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</si>
  <si>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</si>
  <si>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</si>
  <si>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</si>
  <si>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</si>
  <si>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</si>
  <si>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</si>
  <si>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</si>
  <si>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</si>
  <si>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</si>
  <si>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</si>
  <si>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</si>
  <si>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</si>
  <si>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</si>
  <si>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</si>
  <si>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</si>
  <si>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</si>
  <si>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</si>
  <si>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</si>
  <si>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</si>
  <si>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</si>
  <si>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</si>
  <si>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</si>
  <si>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</si>
  <si>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</si>
  <si>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</si>
  <si>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</si>
  <si>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</si>
  <si>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</si>
  <si>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</si>
  <si>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</si>
  <si>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</si>
  <si>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</si>
  <si>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</si>
  <si>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</si>
  <si>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</si>
  <si>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</si>
  <si>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</si>
  <si>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</si>
  <si>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</si>
  <si>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</si>
  <si>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</si>
  <si>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</si>
  <si>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</si>
  <si>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</si>
  <si>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</si>
  <si>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</si>
  <si>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</si>
  <si>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</si>
  <si>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</si>
  <si>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</si>
  <si>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</si>
  <si>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</si>
  <si>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</si>
  <si>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</si>
  <si>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</si>
  <si>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</si>
  <si>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</si>
  <si>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</si>
  <si>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</si>
  <si>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</si>
  <si>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</si>
  <si>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</si>
  <si>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</si>
  <si>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</si>
  <si>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</si>
  <si>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</si>
  <si>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</si>
  <si>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</si>
  <si>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</si>
  <si>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</si>
  <si>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</si>
  <si>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</si>
  <si>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</si>
  <si>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</si>
  <si>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</si>
  <si>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</si>
  <si>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</si>
  <si>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</si>
  <si>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</si>
  <si>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</si>
  <si>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</si>
  <si>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</si>
  <si>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</si>
  <si>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</si>
  <si>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</si>
  <si>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</si>
  <si>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</si>
  <si>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</si>
  <si>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</si>
  <si>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</si>
  <si>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</si>
  <si>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</si>
  <si>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</si>
  <si>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</si>
  <si>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</si>
  <si>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</si>
  <si>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</si>
  <si>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</si>
  <si>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</si>
  <si>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</si>
  <si>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</si>
  <si>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</si>
  <si>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</si>
  <si>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</si>
  <si>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</si>
  <si>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</si>
  <si>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</si>
  <si>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</si>
  <si>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</si>
  <si>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</si>
  <si>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</si>
  <si>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</si>
  <si>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</si>
  <si>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</si>
  <si>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</si>
  <si>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</si>
  <si>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</si>
  <si>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</si>
  <si>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</si>
  <si>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</si>
  <si>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</si>
  <si>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</si>
  <si>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</si>
  <si>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</si>
  <si>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</si>
  <si>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</si>
  <si>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</si>
  <si>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</si>
  <si>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</si>
  <si>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</si>
  <si>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</si>
  <si>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</si>
  <si>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</si>
  <si>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</si>
  <si>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</si>
  <si>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</si>
  <si>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</si>
  <si>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</si>
  <si>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</si>
  <si>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</si>
  <si>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</si>
  <si>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</si>
  <si>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</si>
  <si>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</si>
  <si>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</si>
  <si>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</si>
  <si>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</si>
  <si>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</si>
  <si>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</si>
  <si>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</si>
  <si>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</si>
  <si>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</si>
  <si>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</si>
  <si>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</si>
  <si>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</si>
  <si>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</si>
  <si>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</si>
  <si>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</si>
  <si>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</si>
  <si>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</si>
  <si>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</si>
  <si>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</si>
  <si>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</si>
  <si>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</si>
  <si>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</si>
  <si>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</si>
  <si>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</si>
  <si>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</si>
  <si>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</si>
  <si>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</si>
  <si>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</si>
  <si>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</si>
  <si>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</si>
  <si>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</si>
  <si>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</si>
  <si>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</si>
  <si>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</si>
  <si>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</si>
  <si>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</si>
  <si>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</si>
  <si>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</si>
  <si>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</si>
  <si>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</si>
  <si>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</si>
  <si>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</si>
  <si>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</si>
  <si>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</si>
  <si>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</si>
  <si>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</si>
  <si>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</si>
  <si>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</si>
  <si>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</si>
  <si>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</si>
  <si>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</si>
  <si>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</si>
  <si>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</si>
  <si>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</si>
  <si>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</si>
  <si>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</si>
  <si>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</si>
  <si>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</si>
  <si>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</si>
  <si>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</si>
  <si>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</si>
  <si>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</si>
  <si>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</si>
  <si>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</si>
  <si>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</si>
  <si>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</si>
  <si>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</si>
  <si>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</si>
  <si>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</si>
  <si>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</si>
  <si>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</si>
  <si>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</si>
  <si>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</si>
  <si>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</si>
  <si>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</si>
  <si>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</si>
  <si>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</si>
  <si>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</si>
  <si>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</si>
  <si>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</si>
  <si>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</si>
  <si>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</si>
  <si>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</si>
  <si>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</si>
  <si>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</si>
  <si>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</si>
  <si>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</si>
  <si>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</si>
  <si>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</si>
  <si>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</si>
  <si>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</si>
  <si>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</si>
  <si>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</si>
  <si>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</si>
  <si>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</si>
  <si>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</si>
  <si>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</si>
  <si>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</si>
  <si>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</si>
  <si>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</si>
  <si>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</si>
  <si>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</si>
  <si>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</si>
  <si>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</si>
  <si>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</si>
  <si>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</si>
  <si>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</si>
  <si>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</si>
  <si>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</si>
  <si>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</si>
  <si>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</si>
  <si>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</si>
  <si>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</si>
  <si>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</si>
  <si>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</si>
  <si>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</si>
  <si>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</si>
  <si>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</si>
  <si>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</si>
  <si>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</si>
  <si>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</si>
  <si>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</si>
  <si>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</si>
  <si>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</si>
  <si>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</si>
  <si>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</si>
  <si>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</si>
  <si>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</si>
  <si>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</si>
  <si>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</si>
  <si>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</si>
  <si>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</si>
  <si>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</si>
  <si>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</si>
  <si>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</si>
  <si>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</si>
  <si>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</si>
  <si>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</si>
  <si>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</si>
  <si>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</si>
  <si>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</si>
  <si>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</si>
  <si>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</si>
  <si>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</si>
  <si>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</si>
  <si>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</si>
  <si>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</si>
  <si>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</si>
  <si>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</si>
  <si>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</si>
  <si>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</si>
  <si>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</si>
  <si>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</si>
  <si>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</si>
  <si>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</si>
  <si>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</si>
  <si>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</si>
  <si>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</si>
  <si>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</si>
  <si>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</si>
  <si>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</si>
  <si>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</si>
  <si>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</si>
  <si>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</si>
  <si>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</si>
  <si>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</si>
  <si>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</si>
  <si>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</si>
  <si>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</si>
  <si>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</si>
  <si>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</si>
  <si>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</si>
  <si>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</si>
  <si>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</si>
  <si>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</si>
  <si>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</si>
  <si>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</si>
  <si>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</si>
  <si>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</si>
  <si>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</si>
  <si>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</si>
  <si>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</si>
  <si>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</si>
  <si>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</si>
  <si>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</si>
  <si>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</si>
  <si>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</si>
  <si>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</si>
  <si>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</si>
  <si>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</si>
  <si>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</si>
  <si>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</si>
  <si>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</si>
  <si>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</si>
  <si>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</si>
  <si>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</si>
  <si>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</si>
  <si>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</si>
  <si>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</si>
  <si>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</si>
  <si>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</si>
  <si>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</si>
  <si>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</si>
  <si>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</si>
  <si>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</si>
  <si>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</si>
  <si>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</si>
  <si>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</si>
  <si>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</si>
  <si>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</si>
  <si>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</si>
  <si>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</si>
  <si>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</si>
  <si>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</si>
  <si>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</si>
  <si>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</si>
  <si>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</si>
  <si>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</si>
  <si>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</si>
  <si>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</si>
  <si>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</si>
  <si>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</si>
  <si>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</si>
  <si>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</si>
  <si>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</si>
  <si>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</si>
  <si>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</si>
  <si>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</si>
  <si>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</si>
  <si>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</si>
  <si>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</si>
  <si>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</si>
  <si>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</si>
  <si>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</si>
  <si>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</si>
  <si>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</si>
  <si>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</si>
  <si>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</si>
  <si>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</si>
  <si>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</si>
  <si>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</si>
  <si>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</si>
  <si>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</si>
  <si>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</si>
  <si>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</si>
  <si>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</si>
  <si>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</si>
  <si>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</si>
  <si>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</si>
  <si>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</si>
  <si>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</si>
  <si>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</si>
  <si>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</si>
  <si>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</si>
  <si>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</si>
  <si>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</si>
  <si>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</si>
  <si>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</si>
  <si>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</si>
  <si>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</si>
  <si>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</si>
  <si>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</si>
  <si>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</si>
  <si>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</si>
  <si>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</si>
  <si>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</si>
  <si>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</si>
  <si>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</si>
  <si>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</si>
  <si>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</si>
  <si>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</si>
  <si>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</si>
  <si>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</si>
  <si>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</si>
  <si>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</si>
  <si>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</si>
  <si>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</si>
  <si>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</si>
  <si>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</si>
  <si>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</si>
  <si>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</si>
  <si>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</si>
  <si>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</si>
  <si>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</si>
  <si>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</si>
  <si>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</si>
  <si>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</si>
  <si>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</si>
  <si>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</si>
  <si>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</si>
  <si>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</si>
  <si>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</si>
  <si>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</si>
  <si>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</si>
  <si>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</si>
  <si>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</si>
  <si>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</si>
  <si>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</si>
  <si>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</si>
  <si>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</si>
  <si>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</si>
  <si>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</si>
  <si>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</si>
  <si>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</si>
  <si>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</si>
  <si>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</si>
  <si>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</si>
  <si>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</si>
  <si>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</si>
  <si>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</si>
  <si>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</si>
  <si>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</si>
  <si>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</si>
  <si>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</si>
  <si>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</si>
  <si>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</si>
  <si>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</si>
  <si>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</si>
  <si>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</si>
  <si>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</si>
  <si>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</si>
  <si>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</si>
  <si>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</si>
  <si>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</si>
  <si>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</si>
  <si>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</si>
  <si>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</si>
  <si>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</si>
  <si>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</si>
  <si>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</si>
  <si>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</si>
  <si>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</si>
  <si>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</si>
  <si>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</si>
  <si>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</si>
  <si>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</si>
  <si>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</si>
  <si>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</si>
  <si>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</si>
  <si>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</si>
  <si>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</si>
  <si>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</si>
  <si>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</si>
  <si>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</si>
  <si>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</si>
  <si>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</si>
  <si>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</si>
  <si>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</si>
  <si>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</si>
  <si>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</si>
  <si>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</si>
  <si>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</si>
  <si>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</si>
  <si>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</si>
  <si>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</si>
  <si>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</si>
  <si>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</si>
  <si>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</si>
  <si>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</si>
  <si>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</si>
  <si>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</si>
  <si>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</si>
  <si>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</si>
  <si>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</si>
  <si>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</si>
  <si>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</si>
  <si>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</si>
  <si>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</si>
  <si>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</si>
  <si>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</si>
  <si>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</si>
  <si>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</si>
  <si>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</si>
  <si>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</si>
  <si>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</si>
  <si>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</si>
  <si>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</si>
  <si>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</si>
  <si>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</si>
  <si>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</si>
  <si>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</si>
  <si>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</si>
  <si>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</si>
  <si>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</si>
  <si>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</si>
  <si>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</si>
  <si>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</si>
  <si>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</si>
  <si>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</si>
  <si>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</si>
  <si>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</si>
  <si>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</si>
  <si>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</si>
  <si>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</si>
  <si>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</si>
  <si>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</si>
  <si>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</si>
  <si>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</si>
  <si>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</si>
  <si>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</si>
  <si>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</si>
  <si>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</si>
  <si>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</si>
  <si>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</si>
  <si>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</si>
  <si>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</si>
  <si>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</si>
  <si>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</si>
  <si>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</si>
  <si>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</si>
  <si>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</si>
  <si>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</si>
  <si>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</si>
  <si>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</si>
  <si>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</si>
  <si>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</si>
  <si>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</si>
  <si>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</si>
  <si>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</si>
  <si>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</si>
  <si>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</si>
  <si>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</si>
  <si>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</si>
  <si>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</si>
  <si>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</si>
  <si>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</si>
  <si>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</si>
  <si>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</si>
  <si>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</si>
  <si>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</si>
  <si>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</si>
  <si>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</si>
  <si>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</si>
  <si>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</si>
  <si>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</si>
  <si>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</si>
  <si>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</si>
  <si>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</si>
  <si>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</si>
  <si>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</si>
  <si>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</si>
  <si>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</si>
  <si>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</si>
  <si>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</si>
  <si>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</si>
  <si>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</si>
  <si>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</si>
  <si>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</si>
  <si>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</si>
  <si>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</si>
  <si>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</si>
  <si>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</si>
  <si>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</si>
  <si>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</si>
  <si>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</si>
  <si>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</si>
  <si>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</si>
  <si>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</si>
  <si>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</si>
  <si>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</si>
  <si>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</si>
  <si>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</si>
  <si>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</si>
  <si>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</si>
  <si>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</si>
  <si>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</si>
  <si>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</si>
  <si>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</si>
  <si>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</si>
  <si>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</si>
  <si>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</si>
  <si>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</si>
  <si>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</si>
  <si>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</si>
  <si>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</si>
  <si>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</si>
  <si>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</si>
  <si>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</si>
  <si>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</si>
  <si>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</si>
  <si>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</si>
  <si>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</si>
  <si>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</si>
  <si>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</si>
  <si>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</si>
  <si>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</si>
  <si>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</si>
  <si>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</si>
  <si>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</si>
  <si>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</si>
  <si>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</si>
  <si>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</si>
  <si>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</si>
  <si>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</si>
  <si>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</si>
  <si>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</si>
  <si>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</si>
  <si>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</si>
  <si>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</si>
  <si>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</si>
  <si>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</si>
  <si>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</si>
  <si>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</si>
  <si>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</si>
  <si>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</si>
  <si>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</si>
  <si>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</si>
  <si>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</si>
  <si>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</si>
  <si>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</si>
  <si>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</si>
  <si>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</si>
  <si>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</si>
  <si>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</si>
  <si>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</si>
  <si>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</si>
  <si>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</si>
  <si>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</si>
  <si>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</si>
  <si>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</si>
  <si>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</si>
  <si>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</si>
  <si>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</si>
  <si>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</si>
  <si>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</si>
  <si>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</si>
  <si>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</si>
  <si>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</si>
  <si>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</si>
  <si>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</si>
  <si>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</si>
  <si>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</si>
  <si>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</si>
  <si>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</si>
  <si>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</si>
  <si>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</si>
  <si>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</si>
  <si>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</si>
  <si>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</si>
  <si>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</si>
  <si>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</si>
  <si>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</si>
  <si>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</si>
  <si>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</si>
  <si>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</si>
  <si>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</si>
  <si>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</si>
  <si>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</si>
  <si>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</si>
  <si>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</si>
  <si>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</si>
  <si>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</si>
  <si>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</si>
  <si>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</si>
  <si>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</si>
  <si>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</si>
  <si>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</si>
  <si>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</si>
  <si>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</si>
  <si>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</si>
  <si>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</si>
  <si>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</si>
  <si>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</si>
  <si>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</si>
  <si>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</si>
  <si>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</si>
  <si>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</si>
  <si>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</si>
  <si>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</si>
  <si>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</si>
  <si>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</si>
  <si>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</si>
  <si>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</si>
  <si>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</si>
  <si>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</si>
  <si>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</si>
  <si>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</si>
  <si>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</si>
  <si>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</si>
  <si>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</si>
  <si>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</si>
  <si>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</si>
  <si>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</si>
  <si>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</si>
  <si>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</si>
  <si>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</si>
  <si>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</si>
  <si>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</si>
  <si>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</si>
  <si>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</si>
  <si>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</si>
  <si>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</si>
  <si>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</si>
  <si>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</si>
  <si>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</si>
  <si>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</si>
  <si>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</si>
  <si>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</si>
  <si>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</si>
  <si>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</si>
  <si>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</si>
  <si>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</si>
  <si>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</si>
  <si>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</si>
  <si>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</si>
  <si>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</si>
  <si>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</si>
  <si>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</si>
  <si>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</si>
  <si>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</si>
  <si>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</si>
  <si>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</si>
  <si>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</si>
  <si>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</si>
  <si>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</si>
  <si>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</si>
  <si>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</si>
  <si>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</si>
  <si>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</si>
  <si>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</si>
  <si>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</si>
  <si>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</si>
  <si>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</si>
  <si>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</si>
  <si>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</si>
  <si>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</si>
  <si>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</si>
  <si>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</si>
  <si>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</si>
  <si>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</si>
  <si>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</si>
  <si>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</si>
  <si>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</si>
  <si>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</si>
  <si>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</si>
  <si>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</si>
  <si>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</si>
  <si>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</si>
  <si>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</si>
  <si>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</si>
  <si>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</si>
  <si>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</si>
  <si>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</si>
  <si>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</si>
  <si>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</si>
  <si>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</si>
  <si>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</si>
  <si>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</si>
  <si>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</si>
  <si>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</si>
  <si>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</si>
  <si>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</si>
  <si>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</si>
  <si>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</si>
  <si>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</si>
  <si>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</si>
  <si>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</si>
  <si>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</si>
  <si>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</si>
  <si>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</si>
  <si>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</si>
  <si>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</si>
  <si>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</si>
  <si>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</si>
  <si>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</si>
  <si>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</si>
  <si>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</si>
  <si>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</si>
  <si>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</si>
  <si>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</si>
  <si>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</si>
  <si>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</si>
  <si>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</si>
  <si>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</si>
  <si>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</si>
  <si>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</si>
  <si>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</si>
  <si>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</si>
  <si>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</si>
  <si>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</si>
  <si>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</si>
  <si>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</si>
  <si>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</si>
  <si>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</si>
  <si>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</si>
  <si>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</si>
  <si>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</si>
  <si>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</si>
  <si>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</si>
  <si>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</si>
  <si>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</si>
  <si>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</si>
  <si>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</si>
  <si>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</si>
  <si>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</si>
  <si>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</si>
  <si>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</si>
  <si>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</si>
  <si>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</si>
  <si>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</si>
  <si>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</si>
  <si>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</si>
  <si>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</si>
  <si>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</si>
  <si>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</si>
  <si>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</si>
  <si>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</si>
  <si>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</si>
  <si>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</si>
  <si>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</si>
  <si>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</si>
  <si>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</si>
  <si>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</si>
  <si>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</si>
  <si>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</si>
  <si>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</si>
  <si>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</si>
  <si>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</si>
  <si>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</si>
  <si>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</si>
  <si>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</si>
  <si>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</si>
  <si>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</si>
  <si>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</si>
  <si>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</si>
  <si>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</si>
  <si>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</si>
  <si>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</si>
  <si>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</si>
  <si>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</si>
  <si>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</si>
  <si>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</si>
  <si>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</si>
  <si>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</si>
  <si>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</si>
  <si>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</si>
  <si>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</si>
  <si>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</si>
  <si>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</si>
  <si>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</si>
  <si>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</si>
  <si>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</si>
  <si>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</si>
  <si>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</si>
  <si>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</si>
  <si>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</si>
  <si>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</si>
  <si>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</si>
  <si>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</si>
  <si>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</si>
  <si>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</si>
  <si>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</si>
  <si>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</si>
  <si>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</si>
  <si>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</si>
  <si>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</si>
  <si>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</si>
  <si>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</si>
  <si>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</si>
  <si>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</si>
  <si>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</si>
  <si>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</si>
  <si>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</si>
  <si>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</si>
  <si>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</si>
  <si>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</si>
  <si>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</si>
  <si>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</si>
  <si>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</si>
  <si>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</si>
  <si>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</si>
  <si>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</si>
  <si>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</si>
  <si>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</si>
  <si>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</si>
  <si>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</si>
  <si>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</si>
  <si>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</si>
  <si>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</si>
  <si>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</si>
  <si>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</si>
  <si>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</si>
  <si>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</si>
  <si>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</si>
  <si>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</si>
  <si>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</si>
  <si>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</si>
  <si>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</si>
  <si>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</si>
  <si>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</si>
  <si>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</si>
  <si>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</si>
  <si>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</si>
  <si>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</si>
  <si>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</si>
  <si>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</si>
  <si>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</si>
  <si>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</si>
  <si>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</si>
  <si>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</si>
  <si>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</si>
  <si>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</si>
  <si>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</si>
  <si>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</si>
  <si>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</si>
  <si>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</si>
  <si>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</si>
  <si>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</si>
  <si>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</si>
  <si>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</si>
  <si>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</si>
  <si>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</si>
  <si>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</si>
  <si>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</si>
  <si>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</si>
  <si>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</si>
  <si>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</si>
  <si>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</si>
  <si>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</si>
  <si>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</si>
  <si>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</si>
  <si>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</si>
  <si>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</si>
  <si>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</si>
  <si>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</si>
  <si>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</si>
  <si>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</si>
  <si>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</si>
  <si>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</si>
  <si>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</si>
  <si>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</si>
  <si>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</si>
  <si>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</si>
  <si>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</si>
  <si>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</si>
  <si>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</si>
  <si>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</si>
  <si>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</si>
  <si>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</si>
  <si>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</si>
  <si>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</si>
  <si>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</si>
  <si>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</si>
  <si>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</si>
  <si>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</si>
  <si>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</si>
  <si>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</si>
  <si>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</si>
  <si>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</si>
  <si>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</si>
  <si>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</si>
  <si>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</si>
  <si>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</si>
  <si>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</si>
  <si>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</si>
  <si>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</si>
  <si>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</si>
  <si>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</si>
  <si>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</si>
  <si>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</si>
  <si>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</si>
  <si>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</si>
  <si>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</si>
  <si>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</si>
  <si>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</si>
  <si>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</si>
  <si>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</si>
  <si>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</si>
  <si>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</si>
  <si>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</si>
  <si>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</si>
  <si>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</si>
  <si>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</si>
  <si>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</si>
  <si>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</si>
  <si>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</si>
  <si>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</si>
  <si>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</si>
  <si>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</si>
  <si>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</si>
  <si>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</si>
  <si>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</si>
  <si>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</si>
  <si>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</si>
  <si>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</si>
  <si>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</si>
  <si>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</si>
  <si>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</si>
  <si>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</si>
  <si>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</si>
  <si>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</si>
  <si>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</si>
  <si>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</si>
  <si>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</si>
  <si>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</si>
  <si>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</si>
  <si>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</si>
  <si>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</si>
  <si>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</si>
  <si>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</si>
  <si>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</si>
  <si>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</si>
  <si>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</si>
  <si>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</si>
  <si>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</si>
  <si>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</si>
  <si>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</si>
  <si>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</si>
  <si>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</si>
  <si>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</si>
  <si>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</si>
  <si>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</si>
  <si>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</si>
  <si>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</si>
  <si>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</si>
  <si>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</si>
  <si>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</si>
  <si>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</si>
  <si>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</si>
  <si>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</si>
  <si>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</si>
  <si>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</si>
  <si>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</si>
  <si>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</si>
  <si>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</si>
  <si>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</si>
  <si>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</si>
  <si>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</si>
  <si>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</si>
  <si>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</si>
  <si>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</si>
  <si>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</si>
  <si>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</si>
  <si>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</si>
  <si>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</si>
  <si>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</si>
  <si>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</si>
  <si>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</si>
  <si>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</si>
  <si>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</si>
  <si>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</si>
  <si>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</si>
  <si>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</si>
  <si>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</si>
  <si>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</si>
  <si>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</si>
  <si>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</si>
  <si>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</si>
  <si>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</si>
  <si>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</si>
  <si>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</si>
  <si>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</si>
  <si>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</si>
  <si>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</si>
  <si>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</si>
  <si>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</si>
  <si>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</si>
  <si>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</si>
  <si>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</si>
  <si>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</si>
  <si>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</si>
  <si>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</si>
  <si>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</si>
  <si>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</si>
  <si>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</si>
  <si>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</si>
  <si>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</si>
  <si>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</si>
  <si>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</si>
  <si>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</si>
  <si>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</si>
  <si>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</si>
  <si>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</si>
  <si>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</si>
  <si>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</si>
  <si>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</si>
  <si>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</si>
  <si>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</si>
  <si>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</si>
  <si>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</si>
  <si>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</si>
  <si>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</si>
  <si>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</si>
  <si>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</si>
  <si>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</si>
  <si>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</si>
  <si>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</si>
  <si>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</si>
  <si>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</si>
  <si>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</si>
  <si>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</si>
  <si>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</si>
  <si>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</si>
  <si>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</si>
  <si>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</si>
  <si>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</si>
  <si>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</si>
  <si>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</si>
  <si>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</si>
  <si>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</si>
  <si>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</si>
  <si>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</si>
  <si>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</si>
  <si>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</si>
  <si>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</si>
  <si>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</si>
  <si>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</si>
  <si>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</si>
  <si>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</si>
  <si>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</si>
  <si>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</si>
  <si>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</si>
  <si>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</si>
  <si>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</si>
  <si>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</si>
  <si>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</si>
  <si>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</si>
  <si>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</si>
  <si>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</si>
  <si>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</si>
  <si>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</si>
  <si>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</si>
  <si>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</si>
  <si>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</si>
  <si>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</si>
  <si>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</si>
  <si>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</si>
  <si>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</si>
  <si>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</si>
  <si>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</si>
  <si>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</si>
  <si>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</si>
  <si>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</si>
  <si>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</si>
  <si>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</si>
  <si>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</si>
  <si>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</si>
  <si>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</si>
  <si>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</si>
  <si>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</si>
  <si>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</si>
  <si>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</si>
  <si>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</si>
  <si>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</si>
  <si>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</si>
  <si>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</si>
  <si>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</si>
  <si>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</si>
  <si>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</si>
  <si>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</si>
  <si>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</si>
  <si>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</si>
  <si>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</si>
  <si>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</si>
  <si>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</si>
  <si>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</si>
  <si>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</si>
  <si>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</si>
  <si>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</si>
  <si>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</si>
  <si>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</si>
  <si>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</si>
  <si>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</si>
  <si>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</si>
  <si>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</si>
  <si>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</si>
  <si>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</si>
  <si>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</si>
  <si>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</si>
  <si>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</si>
  <si>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</si>
  <si>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</si>
  <si>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</si>
  <si>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</si>
  <si>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</si>
  <si>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</si>
  <si>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</si>
  <si>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</si>
  <si>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</si>
  <si>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</si>
  <si>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</si>
  <si>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</si>
  <si>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</si>
  <si>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</si>
  <si>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</si>
  <si>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</si>
  <si>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</si>
  <si>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</si>
  <si>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</si>
  <si>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</si>
  <si>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</si>
  <si>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</si>
  <si>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</si>
  <si>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</si>
  <si>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</si>
  <si>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</si>
  <si>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</si>
  <si>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</si>
  <si>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</si>
  <si>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</si>
  <si>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</si>
  <si>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</si>
  <si>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</si>
  <si>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</si>
  <si>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</si>
  <si>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</si>
  <si>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</si>
  <si>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</si>
  <si>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</si>
  <si>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</si>
  <si>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</si>
  <si>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</si>
  <si>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</si>
  <si>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</si>
  <si>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</si>
  <si>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</si>
  <si>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</si>
  <si>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</si>
  <si>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</si>
  <si>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</si>
  <si>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</si>
  <si>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</si>
  <si>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</si>
  <si>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</si>
  <si>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</si>
  <si>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</si>
  <si>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</si>
  <si>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</si>
  <si>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</si>
  <si>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</si>
  <si>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</si>
  <si>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</si>
  <si>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</si>
  <si>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</si>
  <si>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</si>
  <si>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</si>
  <si>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</si>
  <si>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</si>
  <si>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</si>
  <si>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</si>
  <si>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</si>
  <si>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</si>
  <si>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</si>
  <si>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</si>
  <si>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</si>
  <si>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</si>
  <si>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</si>
  <si>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</si>
  <si>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</si>
  <si>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</si>
  <si>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</si>
  <si>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</si>
  <si>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</si>
  <si>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</si>
  <si>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</si>
  <si>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</si>
  <si>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</si>
  <si>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</si>
  <si>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</si>
  <si>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</si>
  <si>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</si>
  <si>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</si>
  <si>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</si>
  <si>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</si>
  <si>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</si>
  <si>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</si>
  <si>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</si>
  <si>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</si>
  <si>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</si>
  <si>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</si>
  <si>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</si>
  <si>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</si>
  <si>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</si>
  <si>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</si>
  <si>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</si>
  <si>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</si>
  <si>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</si>
  <si>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</si>
  <si>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</si>
  <si>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</si>
  <si>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</si>
  <si>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</si>
  <si>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</si>
  <si>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</si>
  <si>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</si>
  <si>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</si>
  <si>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</si>
  <si>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</si>
  <si>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</si>
  <si>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</si>
  <si>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</si>
  <si>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</si>
  <si>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</si>
  <si>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</si>
  <si>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</si>
  <si>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</si>
  <si>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</si>
  <si>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</si>
  <si>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</si>
  <si>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</si>
  <si>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</si>
  <si>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</si>
  <si>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</si>
  <si>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</si>
  <si>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</si>
  <si>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</si>
  <si>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</si>
  <si>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</si>
  <si>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</si>
  <si>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</si>
  <si>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</si>
  <si>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</si>
  <si>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</si>
  <si>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</si>
  <si>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</si>
  <si>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</si>
  <si>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</si>
  <si>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</si>
  <si>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</si>
  <si>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</si>
  <si>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</si>
  <si>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</si>
  <si>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</si>
  <si>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</si>
  <si>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</si>
  <si>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</si>
  <si>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</si>
  <si>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</si>
  <si>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</si>
  <si>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</si>
  <si>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</si>
  <si>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</si>
  <si>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</si>
  <si>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</si>
  <si>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</si>
  <si>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</si>
  <si>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</si>
  <si>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</si>
  <si>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</si>
  <si>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</si>
  <si>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</si>
  <si>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</si>
  <si>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</si>
  <si>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</si>
  <si>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</si>
  <si>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</si>
  <si>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</si>
  <si>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</si>
  <si>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</si>
  <si>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</si>
  <si>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</si>
  <si>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</si>
  <si>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</si>
  <si>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</si>
  <si>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</si>
  <si>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</si>
  <si>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</si>
  <si>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</si>
  <si>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</si>
  <si>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</si>
  <si>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</si>
  <si>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</si>
  <si>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</si>
  <si>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</si>
  <si>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</si>
  <si>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</si>
  <si>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</si>
  <si>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</si>
  <si>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</si>
  <si>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</si>
  <si>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</si>
  <si>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</si>
  <si>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</si>
  <si>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</si>
  <si>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</si>
  <si>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</si>
  <si>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</si>
  <si>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</si>
  <si>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</si>
  <si>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</si>
  <si>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</si>
  <si>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</si>
  <si>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</si>
  <si>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</si>
  <si>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</si>
  <si>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</si>
  <si>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</si>
  <si>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</si>
  <si>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</si>
  <si>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</si>
  <si>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</si>
  <si>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</si>
  <si>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</si>
  <si>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</si>
  <si>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</si>
  <si>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</si>
  <si>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</si>
  <si>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</si>
  <si>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</si>
  <si>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</si>
  <si>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</si>
  <si>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</si>
  <si>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</si>
  <si>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</si>
  <si>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</si>
  <si>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</si>
  <si>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</si>
  <si>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</si>
  <si>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</si>
  <si>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</si>
  <si>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</si>
  <si>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</si>
  <si>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</si>
  <si>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</si>
  <si>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</si>
  <si>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</si>
  <si>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</si>
  <si>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</si>
  <si>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</si>
  <si>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</si>
  <si>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</si>
  <si>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</si>
  <si>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</si>
  <si>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</si>
  <si>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</si>
  <si>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</si>
  <si>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</si>
  <si>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</si>
  <si>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</si>
  <si>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</si>
  <si>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</si>
  <si>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</si>
  <si>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</si>
  <si>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</si>
  <si>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</si>
  <si>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</si>
  <si>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</si>
  <si>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</si>
  <si>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</si>
  <si>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</si>
  <si>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</si>
  <si>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</si>
  <si>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</si>
  <si>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</si>
  <si>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</si>
  <si>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</si>
  <si>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</si>
  <si>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</si>
  <si>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</si>
  <si>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</si>
  <si>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</si>
  <si>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</si>
  <si>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</si>
  <si>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</si>
  <si>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</si>
  <si>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</si>
  <si>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</si>
  <si>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</si>
  <si>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</si>
  <si>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</si>
  <si>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</si>
  <si>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</si>
  <si>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</si>
  <si>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</si>
  <si>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</si>
  <si>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</si>
  <si>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</si>
  <si>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</si>
  <si>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</si>
  <si>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</si>
  <si>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</si>
  <si>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</si>
  <si>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</si>
  <si>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</si>
  <si>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</si>
  <si>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</si>
  <si>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</si>
  <si>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</si>
  <si>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</si>
  <si>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</si>
  <si>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</si>
  <si>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</si>
  <si>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</si>
  <si>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</si>
  <si>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</si>
  <si>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</si>
  <si>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</si>
  <si>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</si>
  <si>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</si>
  <si>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</si>
  <si>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</si>
  <si>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</si>
  <si>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</si>
  <si>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</si>
  <si>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</si>
  <si>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</si>
  <si>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</si>
  <si>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</si>
  <si>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</si>
  <si>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</si>
  <si>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</si>
  <si>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</si>
  <si>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</si>
  <si>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</si>
  <si>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</si>
  <si>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</si>
  <si>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</si>
  <si>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</si>
  <si>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</si>
  <si>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</si>
  <si>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</si>
  <si>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</si>
  <si>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</si>
  <si>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</si>
  <si>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</si>
  <si>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</si>
  <si>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</si>
  <si>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</si>
  <si>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</si>
  <si>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</si>
  <si>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</si>
  <si>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</si>
  <si>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</si>
  <si>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</si>
  <si>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</si>
  <si>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</si>
  <si>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</si>
  <si>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</si>
  <si>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</si>
  <si>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</si>
  <si>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</si>
  <si>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</si>
  <si>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</si>
  <si>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</si>
  <si>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</si>
  <si>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</si>
  <si>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</si>
  <si>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</si>
  <si>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</si>
  <si>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</si>
  <si>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</si>
  <si>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</si>
  <si>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</si>
  <si>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</si>
  <si>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</si>
  <si>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</si>
  <si>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</si>
  <si>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</si>
  <si>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</si>
  <si>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</si>
  <si>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</si>
  <si>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</si>
  <si>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</si>
  <si>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</si>
  <si>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</si>
  <si>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</si>
  <si>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</si>
  <si>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</si>
  <si>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</si>
  <si>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</si>
  <si>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</si>
  <si>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</si>
  <si>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</si>
  <si>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</si>
  <si>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</si>
  <si>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</si>
  <si>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</si>
  <si>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</si>
  <si>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</si>
  <si>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</si>
  <si>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</si>
  <si>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</si>
  <si>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</si>
  <si>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</si>
  <si>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</si>
  <si>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</si>
  <si>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</si>
  <si>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</si>
  <si>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</si>
  <si>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</si>
  <si>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</si>
  <si>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</si>
  <si>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</si>
  <si>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</si>
  <si>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</si>
  <si>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</si>
  <si>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</si>
  <si>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</si>
  <si>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</si>
  <si>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</si>
  <si>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</si>
  <si>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</si>
  <si>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</si>
  <si>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</si>
  <si>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</si>
  <si>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</si>
  <si>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</si>
  <si>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</si>
  <si>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</si>
  <si>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</si>
  <si>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</si>
  <si>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</si>
  <si>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</si>
  <si>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</si>
  <si>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</si>
  <si>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</si>
  <si>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</si>
  <si>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</si>
  <si>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</si>
  <si>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</si>
  <si>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</si>
  <si>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</si>
  <si>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</si>
  <si>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</si>
  <si>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</si>
  <si>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</si>
  <si>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</si>
  <si>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</si>
  <si>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</si>
  <si>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</si>
  <si>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</si>
  <si>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</si>
  <si>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</si>
  <si>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</si>
  <si>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</si>
  <si>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</si>
  <si>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</si>
  <si>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</si>
  <si>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</si>
  <si>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</si>
  <si>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</si>
  <si>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</si>
  <si>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</si>
  <si>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</si>
  <si>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</si>
  <si>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</si>
  <si>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</si>
  <si>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</si>
  <si>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</si>
  <si>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</si>
  <si>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</si>
  <si>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</si>
  <si>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</si>
  <si>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</si>
  <si>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</si>
  <si>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</si>
  <si>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</si>
  <si>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</si>
  <si>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</si>
  <si>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</si>
  <si>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</si>
  <si>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</si>
  <si>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</si>
  <si>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</si>
  <si>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</si>
  <si>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</si>
  <si>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</si>
  <si>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</si>
  <si>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</si>
  <si>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</si>
  <si>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</si>
  <si>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</si>
  <si>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</si>
  <si>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</si>
  <si>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</si>
  <si>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</si>
  <si>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</si>
  <si>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</si>
  <si>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</si>
  <si>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</si>
  <si>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</si>
  <si>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</si>
  <si>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</si>
  <si>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</si>
  <si>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</si>
  <si>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</si>
  <si>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</si>
  <si>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</si>
  <si>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</si>
  <si>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</si>
  <si>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</si>
  <si>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</si>
  <si>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</si>
  <si>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</si>
  <si>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</si>
  <si>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</si>
  <si>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</si>
  <si>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</si>
  <si>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</si>
  <si>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</si>
  <si>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</si>
  <si>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</si>
  <si>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</si>
  <si>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</si>
  <si>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</si>
  <si>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</si>
  <si>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</si>
  <si>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</si>
  <si>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</si>
  <si>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</si>
  <si>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</si>
  <si>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</si>
  <si>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</si>
  <si>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</si>
  <si>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</si>
  <si>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</si>
  <si>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</si>
  <si>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</si>
  <si>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</si>
  <si>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</si>
  <si>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</si>
  <si>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</si>
  <si>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</si>
  <si>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</si>
  <si>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</si>
  <si>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</si>
  <si>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</si>
  <si>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</si>
  <si>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</si>
  <si>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</si>
  <si>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</si>
  <si>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</si>
  <si>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</si>
  <si>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</si>
  <si>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</si>
  <si>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</si>
  <si>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</si>
  <si>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</si>
  <si>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</si>
  <si>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</si>
  <si>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</si>
  <si>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</si>
  <si>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</si>
  <si>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</si>
  <si>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</si>
  <si>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</si>
  <si>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</si>
  <si>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</si>
  <si>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</si>
  <si>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</si>
  <si>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</si>
  <si>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</si>
  <si>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</si>
  <si>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</si>
  <si>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</si>
  <si>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</si>
  <si>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</si>
  <si>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</si>
  <si>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</si>
  <si>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</si>
  <si>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</si>
  <si>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</si>
  <si>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</si>
  <si>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</si>
  <si>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</si>
  <si>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</si>
  <si>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</si>
  <si>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</si>
  <si>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</si>
  <si>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</si>
  <si>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</si>
  <si>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</si>
  <si>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</si>
  <si>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</si>
  <si>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</si>
  <si>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</si>
  <si>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</si>
  <si>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</si>
  <si>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</si>
  <si>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</si>
  <si>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</si>
  <si>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</si>
  <si>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</si>
  <si>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</si>
  <si>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</si>
  <si>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</si>
  <si>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</si>
  <si>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</si>
  <si>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</si>
  <si>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</si>
  <si>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</si>
  <si>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</si>
  <si>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</si>
  <si>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</si>
  <si>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</si>
  <si>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</si>
  <si>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</si>
  <si>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</si>
  <si>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</si>
  <si>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</si>
  <si>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</si>
  <si>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</si>
  <si>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</si>
  <si>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</si>
  <si>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</si>
  <si>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</si>
  <si>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</si>
  <si>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</si>
  <si>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</si>
  <si>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</si>
  <si>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</si>
  <si>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</si>
  <si>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</si>
  <si>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</si>
  <si>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</si>
  <si>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</si>
  <si>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</si>
  <si>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</si>
  <si>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</si>
  <si>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</si>
  <si>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</si>
  <si>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</si>
  <si>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</si>
  <si>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</si>
  <si>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</si>
  <si>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</si>
  <si>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</si>
  <si>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</si>
  <si>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</si>
  <si>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</si>
  <si>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</si>
  <si>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</si>
  <si>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</si>
  <si>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</si>
  <si>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</si>
  <si>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</si>
  <si>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</si>
  <si>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</si>
  <si>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</si>
  <si>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</si>
  <si>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</si>
  <si>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</si>
  <si>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</si>
  <si>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</si>
  <si>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</si>
  <si>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</si>
  <si>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</si>
  <si>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</si>
  <si>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</si>
  <si>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</si>
  <si>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</si>
  <si>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</si>
  <si>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</si>
  <si>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</si>
  <si>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</si>
  <si>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</si>
  <si>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</si>
  <si>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</si>
  <si>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</si>
  <si>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</si>
  <si>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</si>
  <si>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</si>
  <si>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</si>
  <si>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</si>
  <si>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</si>
  <si>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</si>
  <si>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</si>
  <si>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</si>
  <si>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</si>
  <si>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</si>
  <si>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</si>
  <si>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</si>
  <si>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</si>
  <si>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</si>
  <si>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</si>
  <si>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</si>
  <si>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</si>
  <si>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</si>
  <si>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</si>
  <si>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</si>
  <si>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</si>
  <si>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</si>
  <si>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</si>
  <si>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</si>
  <si>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</si>
  <si>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</si>
  <si>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</si>
  <si>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</si>
  <si>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</si>
  <si>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</si>
  <si>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</si>
  <si>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</si>
  <si>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</si>
  <si>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</si>
  <si>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</si>
  <si>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</si>
  <si>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</si>
  <si>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</si>
  <si>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</si>
  <si>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</si>
  <si>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</si>
  <si>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</si>
  <si>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</si>
  <si>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</si>
  <si>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</si>
  <si>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</si>
  <si>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</si>
  <si>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</si>
  <si>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</si>
  <si>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</si>
  <si>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</si>
  <si>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</si>
  <si>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</si>
  <si>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</si>
  <si>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</si>
  <si>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</si>
  <si>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</si>
  <si>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</si>
  <si>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</si>
  <si>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</si>
  <si>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</si>
  <si>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</si>
  <si>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</si>
  <si>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</si>
  <si>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</si>
  <si>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</si>
  <si>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</si>
  <si>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</si>
  <si>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</si>
  <si>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</si>
  <si>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</si>
  <si>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</si>
  <si>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</si>
  <si>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</si>
  <si>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</si>
  <si>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</si>
  <si>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</si>
  <si>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</si>
  <si>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</si>
  <si>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</si>
  <si>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</si>
  <si>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</si>
  <si>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</si>
  <si>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</si>
  <si>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</si>
  <si>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</si>
  <si>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</si>
  <si>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</si>
  <si>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</si>
  <si>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</si>
  <si>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</si>
  <si>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</si>
  <si>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</si>
  <si>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</si>
  <si>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</si>
  <si>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</si>
  <si>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</si>
  <si>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</si>
  <si>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</si>
  <si>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</si>
  <si>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</si>
  <si>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</si>
  <si>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</si>
  <si>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</si>
  <si>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</si>
  <si>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</si>
  <si>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</si>
  <si>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</si>
  <si>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</si>
  <si>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</si>
  <si>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</si>
  <si>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</si>
  <si>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</si>
  <si>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</si>
  <si>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</si>
  <si>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</si>
  <si>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</si>
  <si>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</si>
  <si>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</si>
  <si>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</si>
  <si>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</si>
  <si>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</si>
  <si>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</si>
  <si>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</si>
  <si>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</si>
  <si>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</si>
  <si>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</si>
  <si>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</si>
  <si>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</si>
  <si>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</si>
  <si>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</si>
  <si>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</si>
  <si>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</si>
  <si>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</si>
  <si>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</si>
  <si>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</si>
  <si>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</si>
  <si>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</si>
  <si>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</si>
  <si>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</si>
  <si>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</si>
  <si>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</si>
  <si>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</si>
  <si>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</si>
  <si>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</si>
  <si>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</si>
  <si>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</si>
  <si>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</si>
  <si>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</si>
  <si>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</si>
  <si>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</si>
  <si>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</si>
  <si>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</si>
  <si>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</si>
  <si>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</si>
  <si>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</si>
  <si>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</si>
  <si>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</si>
  <si>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</si>
  <si>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</si>
  <si>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</si>
  <si>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</si>
  <si>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</si>
  <si>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</si>
  <si>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</si>
  <si>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</si>
  <si>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</si>
  <si>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</si>
  <si>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</si>
  <si>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</si>
  <si>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</si>
  <si>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</si>
  <si>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</si>
  <si>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</si>
  <si>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</si>
  <si>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</si>
  <si>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</si>
  <si>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</si>
  <si>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</si>
  <si>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</si>
  <si>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</si>
  <si>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</si>
  <si>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</si>
  <si>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</si>
  <si>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</si>
  <si>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</si>
  <si>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</si>
  <si>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</si>
  <si>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</si>
  <si>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</si>
  <si>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</si>
  <si>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</si>
  <si>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</si>
  <si>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</si>
  <si>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</si>
  <si>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</si>
  <si>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</si>
  <si>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</si>
  <si>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</si>
  <si>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</si>
  <si>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</si>
  <si>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</si>
  <si>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</si>
  <si>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</si>
  <si>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</si>
  <si>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</si>
  <si>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</si>
  <si>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</si>
  <si>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</si>
  <si>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</si>
  <si>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</si>
  <si>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</si>
  <si>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</si>
  <si>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</si>
  <si>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</si>
  <si>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</si>
  <si>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</si>
  <si>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</si>
  <si>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</si>
  <si>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</si>
  <si>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</si>
  <si>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</si>
  <si>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</si>
  <si>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</si>
  <si>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</si>
  <si>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</si>
  <si>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</si>
  <si>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</si>
  <si>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</si>
  <si>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</si>
  <si>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</si>
  <si>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</si>
  <si>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</si>
  <si>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</si>
  <si>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</si>
  <si>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</si>
  <si>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</si>
  <si>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</si>
  <si>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</si>
  <si>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</si>
  <si>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</si>
  <si>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</si>
  <si>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</si>
  <si>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</si>
  <si>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</si>
  <si>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</si>
  <si>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</si>
  <si>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</si>
  <si>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</si>
  <si>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</si>
  <si>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</si>
  <si>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</si>
  <si>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</si>
  <si>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</si>
  <si>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</si>
  <si>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</si>
  <si>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</si>
  <si>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</si>
  <si>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</si>
  <si>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</si>
  <si>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</si>
  <si>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</si>
  <si>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</si>
  <si>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</si>
  <si>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</si>
  <si>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</si>
  <si>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</si>
  <si>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</si>
  <si>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</si>
  <si>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</si>
  <si>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</si>
  <si>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</si>
  <si>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</si>
  <si>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</si>
  <si>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</si>
  <si>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</si>
  <si>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</si>
  <si>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</si>
  <si>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</si>
  <si>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</si>
  <si>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</si>
  <si>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</si>
  <si>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</si>
  <si>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</si>
  <si>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</si>
  <si>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</si>
  <si>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</si>
  <si>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</si>
  <si>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</si>
  <si>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</si>
  <si>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</si>
  <si>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</si>
  <si>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</si>
  <si>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</si>
  <si>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</si>
  <si>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</si>
  <si>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</si>
  <si>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</si>
  <si>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</si>
  <si>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</si>
  <si>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</si>
  <si>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</si>
  <si>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</si>
  <si>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</si>
  <si>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</si>
  <si>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</si>
  <si>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</si>
  <si>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</si>
  <si>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</si>
  <si>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</si>
  <si>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</si>
  <si>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</si>
  <si>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</si>
  <si>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</si>
  <si>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</si>
  <si>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</si>
  <si>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</si>
  <si>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</si>
  <si>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</si>
  <si>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</si>
  <si>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</si>
  <si>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</si>
  <si>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</si>
  <si>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</si>
  <si>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</si>
  <si>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</si>
  <si>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</si>
  <si>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</si>
  <si>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</si>
  <si>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</si>
  <si>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</si>
  <si>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</si>
  <si>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</si>
  <si>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</si>
  <si>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</si>
  <si>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</si>
  <si>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</si>
  <si>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</si>
  <si>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</si>
  <si>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</si>
  <si>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</si>
  <si>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</si>
  <si>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</si>
  <si>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</si>
  <si>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</si>
  <si>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</si>
  <si>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</si>
  <si>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</si>
  <si>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</si>
  <si>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</si>
  <si>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</si>
  <si>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</si>
  <si>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</si>
  <si>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</si>
  <si>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</si>
  <si>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</si>
  <si>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</si>
  <si>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</si>
  <si>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</si>
  <si>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</si>
  <si>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</si>
  <si>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</si>
  <si>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</si>
  <si>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</si>
  <si>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</si>
  <si>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</si>
  <si>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</si>
  <si>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</si>
  <si>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</si>
  <si>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</si>
  <si>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</si>
  <si>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</si>
  <si>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</si>
  <si>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</si>
  <si>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</si>
  <si>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</si>
  <si>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</si>
  <si>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</si>
  <si>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</si>
  <si>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</si>
  <si>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</si>
  <si>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</si>
  <si>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</si>
  <si>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</si>
  <si>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</si>
  <si>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</si>
  <si>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</si>
  <si>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</si>
  <si>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</si>
  <si>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</si>
  <si>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</si>
  <si>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</si>
  <si>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</si>
  <si>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</si>
  <si>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</si>
  <si>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</si>
  <si>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</si>
  <si>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</si>
  <si>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</si>
  <si>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</si>
  <si>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</si>
  <si>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</si>
  <si>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</si>
  <si>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</si>
  <si>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</si>
  <si>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</si>
  <si>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</si>
  <si>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</si>
  <si>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</si>
  <si>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</si>
  <si>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</si>
  <si>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</si>
  <si>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</si>
  <si>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</si>
  <si>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</si>
  <si>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</si>
  <si>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</si>
  <si>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</si>
  <si>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</si>
  <si>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</si>
  <si>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</si>
  <si>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</si>
  <si>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</si>
  <si>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</si>
  <si>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</si>
  <si>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</si>
  <si>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</si>
  <si>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</si>
  <si>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</si>
  <si>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</si>
  <si>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</si>
  <si>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</si>
  <si>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</si>
  <si>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</si>
  <si>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</si>
  <si>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</si>
  <si>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</si>
  <si>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</si>
  <si>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</si>
  <si>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</si>
  <si>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</si>
  <si>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</si>
  <si>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</si>
  <si>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</si>
  <si>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</si>
  <si>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</si>
  <si>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</si>
  <si>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</si>
  <si>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</si>
  <si>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</si>
  <si>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</si>
  <si>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</si>
  <si>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</si>
  <si>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</si>
  <si>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</si>
  <si>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</si>
  <si>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</si>
  <si>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</si>
  <si>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</si>
  <si>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</si>
  <si>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</si>
  <si>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</si>
  <si>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</si>
  <si>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</si>
  <si>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</si>
  <si>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</si>
  <si>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</si>
  <si>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</si>
  <si>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</si>
  <si>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</si>
  <si>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</si>
  <si>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</si>
  <si>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</si>
  <si>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</si>
  <si>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</si>
  <si>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</si>
  <si>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</si>
  <si>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</si>
  <si>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</si>
  <si>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</si>
  <si>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</si>
  <si>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</si>
  <si>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</si>
  <si>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</si>
  <si>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</si>
  <si>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</si>
  <si>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</si>
  <si>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</si>
  <si>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</si>
  <si>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</si>
  <si>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</si>
  <si>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</si>
  <si>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</si>
  <si>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</si>
  <si>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</si>
  <si>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</si>
  <si>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</si>
  <si>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</si>
  <si>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</si>
  <si>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</si>
  <si>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</si>
  <si>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</si>
  <si>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</si>
  <si>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</si>
  <si>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</si>
  <si>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</si>
  <si>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</si>
  <si>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</si>
  <si>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</si>
  <si>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</si>
  <si>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</si>
  <si>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</si>
  <si>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</si>
  <si>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</si>
  <si>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</si>
  <si>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</si>
  <si>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</si>
  <si>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</si>
  <si>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</si>
  <si>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</si>
  <si>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</si>
  <si>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</si>
  <si>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</si>
  <si>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</si>
  <si>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</si>
  <si>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</si>
  <si>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</si>
  <si>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</si>
  <si>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</si>
  <si>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</si>
  <si>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</si>
  <si>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</si>
  <si>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</si>
  <si>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</si>
  <si>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</si>
  <si>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</si>
  <si>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</si>
  <si>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</si>
  <si>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</si>
  <si>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</si>
  <si>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</si>
  <si>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</si>
  <si>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</si>
  <si>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</si>
  <si>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</si>
  <si>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</si>
  <si>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</si>
  <si>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</si>
  <si>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</si>
  <si>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</si>
  <si>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</si>
  <si>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</si>
  <si>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</si>
  <si>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</si>
  <si>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</si>
  <si>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</si>
  <si>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</si>
  <si>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</si>
  <si>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</si>
  <si>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</si>
  <si>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</si>
  <si>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</si>
  <si>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</si>
  <si>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</si>
  <si>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</si>
  <si>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</si>
  <si>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</si>
  <si>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</si>
  <si>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</si>
  <si>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</si>
  <si>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</si>
  <si>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</si>
  <si>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</si>
  <si>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</si>
  <si>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</si>
  <si>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</si>
  <si>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</si>
  <si>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</si>
  <si>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</si>
  <si>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</si>
  <si>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</si>
  <si>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</si>
  <si>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</si>
  <si>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</si>
  <si>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</si>
  <si>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</si>
  <si>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</si>
  <si>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</si>
  <si>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</si>
  <si>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</si>
  <si>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</si>
  <si>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</si>
  <si>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</si>
  <si>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</si>
  <si>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</si>
  <si>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</si>
  <si>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</si>
  <si>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</si>
  <si>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</si>
  <si>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</si>
  <si>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</si>
  <si>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</si>
  <si>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</si>
  <si>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</si>
  <si>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</si>
  <si>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</si>
  <si>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</si>
  <si>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</si>
  <si>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</si>
  <si>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</si>
  <si>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</si>
  <si>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</si>
  <si>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</si>
  <si>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</si>
  <si>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</si>
  <si>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</si>
  <si>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</si>
  <si>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</si>
  <si>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</si>
  <si>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</si>
  <si>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</si>
  <si>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</si>
  <si>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</si>
  <si>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</si>
  <si>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</si>
  <si>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</si>
  <si>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</si>
  <si>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</si>
  <si>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</si>
  <si>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</si>
  <si>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</si>
  <si>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</si>
  <si>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</si>
  <si>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</si>
  <si>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</si>
  <si>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</si>
  <si>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</si>
  <si>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</si>
  <si>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</si>
  <si>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</si>
  <si>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</si>
  <si>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</si>
  <si>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</si>
  <si>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</si>
  <si>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</si>
  <si>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</si>
  <si>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</si>
  <si>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</si>
  <si>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</si>
  <si>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</si>
  <si>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</si>
  <si>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</si>
  <si>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</si>
  <si>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</si>
  <si>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</si>
  <si>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</si>
  <si>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</si>
  <si>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</si>
  <si>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</si>
  <si>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</si>
  <si>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</si>
  <si>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</si>
  <si>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</si>
  <si>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</si>
  <si>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</si>
  <si>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</si>
  <si>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</si>
  <si>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</si>
  <si>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</si>
  <si>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</si>
  <si>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</si>
  <si>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</si>
  <si>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</si>
  <si>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</si>
  <si>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</si>
  <si>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</si>
  <si>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</si>
  <si>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</si>
  <si>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</si>
  <si>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</si>
  <si>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</si>
  <si>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</si>
  <si>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</si>
  <si>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</si>
  <si>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</si>
  <si>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</si>
  <si>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</si>
  <si>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</si>
  <si>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</si>
  <si>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</si>
  <si>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</si>
  <si>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</si>
  <si>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</si>
  <si>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</si>
  <si>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</si>
  <si>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</si>
  <si>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</si>
  <si>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</si>
  <si>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</si>
  <si>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</si>
  <si>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</si>
  <si>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</si>
  <si>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</si>
  <si>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</si>
  <si>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</si>
  <si>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</si>
  <si>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</si>
  <si>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</si>
  <si>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</si>
  <si>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</si>
  <si>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</si>
  <si>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</si>
  <si>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</si>
  <si>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</si>
  <si>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</si>
  <si>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</si>
  <si>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</si>
  <si>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</si>
  <si>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</si>
  <si>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</si>
  <si>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</si>
  <si>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</si>
  <si>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</si>
  <si>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</si>
  <si>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</si>
  <si>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</si>
  <si>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</si>
  <si>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</si>
  <si>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</si>
  <si>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</si>
  <si>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</si>
  <si>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</si>
  <si>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</si>
  <si>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</si>
  <si>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</si>
  <si>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</si>
  <si>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</si>
  <si>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</si>
  <si>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</si>
  <si>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</si>
  <si>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</si>
  <si>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</si>
  <si>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</si>
  <si>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</si>
  <si>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</si>
  <si>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</si>
  <si>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</si>
  <si>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</si>
  <si>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</si>
  <si>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</si>
  <si>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</si>
  <si>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</si>
  <si>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</si>
  <si>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</si>
  <si>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</si>
  <si>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</si>
  <si>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</si>
  <si>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</si>
  <si>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</si>
  <si>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</si>
  <si>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</si>
  <si>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</si>
  <si>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</si>
  <si>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</si>
  <si>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</si>
  <si>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</si>
  <si>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</si>
  <si>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</si>
  <si>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</si>
  <si>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</si>
  <si>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</si>
  <si>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</si>
  <si>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</si>
  <si>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</si>
  <si>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</si>
  <si>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</si>
  <si>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</si>
  <si>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</si>
  <si>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</si>
  <si>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</si>
  <si>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</si>
  <si>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</si>
  <si>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</si>
  <si>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</si>
  <si>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</si>
  <si>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</si>
  <si>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</si>
  <si>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</si>
  <si>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</si>
  <si>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</si>
  <si>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</si>
  <si>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</si>
  <si>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</si>
  <si>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</si>
  <si>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</si>
  <si>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</si>
  <si>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</si>
  <si>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</si>
  <si>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</si>
  <si>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</si>
  <si>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</si>
  <si>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</si>
  <si>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</si>
  <si>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</si>
  <si>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</si>
  <si>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</si>
  <si>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</si>
  <si>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</si>
  <si>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</si>
  <si>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</si>
  <si>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</si>
  <si>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</si>
  <si>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</si>
  <si>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</si>
  <si>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</si>
  <si>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</si>
  <si>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</si>
  <si>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</si>
  <si>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</si>
  <si>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</si>
  <si>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</si>
  <si>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</si>
  <si>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</si>
  <si>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</si>
  <si>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</si>
  <si>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</si>
  <si>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</si>
  <si>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</si>
  <si>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</si>
  <si>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</si>
  <si>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</si>
  <si>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</si>
  <si>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</si>
  <si>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</si>
  <si>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</si>
  <si>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</si>
  <si>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</si>
  <si>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</si>
  <si>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</si>
  <si>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</si>
  <si>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</si>
  <si>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</si>
  <si>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</si>
  <si>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</si>
  <si>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</si>
  <si>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</si>
  <si>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</si>
  <si>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</si>
  <si>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</si>
  <si>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</si>
  <si>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</si>
  <si>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</si>
  <si>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</si>
  <si>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</si>
  <si>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</si>
  <si>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</si>
  <si>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</si>
  <si>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</si>
  <si>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</si>
  <si>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</si>
  <si>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</si>
  <si>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</si>
  <si>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</si>
  <si>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</si>
  <si>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</si>
  <si>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</si>
  <si>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</si>
  <si>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</si>
  <si>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</si>
  <si>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</si>
  <si>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</si>
  <si>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</si>
  <si>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</si>
  <si>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</si>
  <si>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</si>
  <si>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</si>
  <si>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</si>
  <si>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</si>
  <si>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</si>
  <si>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</si>
  <si>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</si>
  <si>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</si>
  <si>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</si>
  <si>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</si>
  <si>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</si>
  <si>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</si>
  <si>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</si>
  <si>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</si>
  <si>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</si>
  <si>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</si>
  <si>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</si>
  <si>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</si>
  <si>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</si>
  <si>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</si>
  <si>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</si>
  <si>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</si>
  <si>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</si>
  <si>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</si>
  <si>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</si>
  <si>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</si>
  <si>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</si>
  <si>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</si>
  <si>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</si>
  <si>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</si>
  <si>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</si>
  <si>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</si>
  <si>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</si>
  <si>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</si>
  <si>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</si>
  <si>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</si>
  <si>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</si>
  <si>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</si>
  <si>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</si>
  <si>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</si>
  <si>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</si>
  <si>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</si>
  <si>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</si>
  <si>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</si>
  <si>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</si>
  <si>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</si>
  <si>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</si>
  <si>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</si>
  <si>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</si>
  <si>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</si>
  <si>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</si>
  <si>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</si>
  <si>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</si>
  <si>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</si>
  <si>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</si>
  <si>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</si>
  <si>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</si>
  <si>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</si>
  <si>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</si>
  <si>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</si>
  <si>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</si>
  <si>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</si>
  <si>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</si>
  <si>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</si>
  <si>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</si>
  <si>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</si>
  <si>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</si>
  <si>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</si>
  <si>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</si>
  <si>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</si>
  <si>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</si>
  <si>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</si>
  <si>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</si>
  <si>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</si>
  <si>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</si>
  <si>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</si>
  <si>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</si>
  <si>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</si>
  <si>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</si>
  <si>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</si>
  <si>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</si>
  <si>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</si>
  <si>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</si>
  <si>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</si>
  <si>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</si>
  <si>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</si>
  <si>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</si>
  <si>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</si>
  <si>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</si>
  <si>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</si>
  <si>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</si>
  <si>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</si>
  <si>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</si>
  <si>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</si>
  <si>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</si>
  <si>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</si>
  <si>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</si>
  <si>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</si>
  <si>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</si>
  <si>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</si>
  <si>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</si>
  <si>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</si>
  <si>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</si>
  <si>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</si>
  <si>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</si>
  <si>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</si>
  <si>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</si>
  <si>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</si>
  <si>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</si>
  <si>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</si>
  <si>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</si>
  <si>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</si>
  <si>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</si>
  <si>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</si>
  <si>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</si>
  <si>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</si>
  <si>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</si>
  <si>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</si>
  <si>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</si>
  <si>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</si>
  <si>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</si>
  <si>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</si>
  <si>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</si>
  <si>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</si>
  <si>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</si>
  <si>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</si>
  <si>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</si>
  <si>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</si>
  <si>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</si>
  <si>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</si>
  <si>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</si>
  <si>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</si>
  <si>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</si>
  <si>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</si>
  <si>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</si>
  <si>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</si>
  <si>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</si>
  <si>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</si>
  <si>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</si>
  <si>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</si>
  <si>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</si>
  <si>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</si>
  <si>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</si>
  <si>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</si>
  <si>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</si>
  <si>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</si>
  <si>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</si>
  <si>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</si>
  <si>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</si>
  <si>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</si>
  <si>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</si>
  <si>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</si>
  <si>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</si>
  <si>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</si>
  <si>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</si>
  <si>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</si>
  <si>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</si>
  <si>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</si>
  <si>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</si>
  <si>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</si>
  <si>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</si>
  <si>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</si>
  <si>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</si>
  <si>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</si>
  <si>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</si>
  <si>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</si>
  <si>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</si>
  <si>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</si>
  <si>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</si>
  <si>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</si>
  <si>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</si>
  <si>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</si>
  <si>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</si>
  <si>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</si>
  <si>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</si>
  <si>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</si>
  <si>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</si>
  <si>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</si>
  <si>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</si>
  <si>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</si>
  <si>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</si>
  <si>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</si>
  <si>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</si>
  <si>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</si>
  <si>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</si>
  <si>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</si>
  <si>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</si>
  <si>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</si>
  <si>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</si>
  <si>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</si>
  <si>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</si>
  <si>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</si>
  <si>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</si>
  <si>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</si>
  <si>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</si>
  <si>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</si>
  <si>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</si>
  <si>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</si>
  <si>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</si>
  <si>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</si>
  <si>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</si>
  <si>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</si>
  <si>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</si>
  <si>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</si>
  <si>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</si>
  <si>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</si>
  <si>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</si>
  <si>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</si>
  <si>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</si>
  <si>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</si>
  <si>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</si>
  <si>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</si>
  <si>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</si>
  <si>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</si>
  <si>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</si>
  <si>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</si>
  <si>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</si>
  <si>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</si>
  <si>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</si>
  <si>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</si>
  <si>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</si>
  <si>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</si>
  <si>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</si>
  <si>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</si>
  <si>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</si>
  <si>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</si>
  <si>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</si>
  <si>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</si>
  <si>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</si>
  <si>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</si>
  <si>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</si>
  <si>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</si>
  <si>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</si>
  <si>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</si>
  <si>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</si>
  <si>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</si>
  <si>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</si>
  <si>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</si>
  <si>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</si>
  <si>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</si>
  <si>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</si>
  <si>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</si>
  <si>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</si>
  <si>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</si>
  <si>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</si>
  <si>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</si>
  <si>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</si>
  <si>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</si>
  <si>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</si>
  <si>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</si>
  <si>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</si>
  <si>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</si>
  <si>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</si>
  <si>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</si>
  <si>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</si>
  <si>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</si>
  <si>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</si>
  <si>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</si>
  <si>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</si>
  <si>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</si>
  <si>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</si>
  <si>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</si>
  <si>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</si>
  <si>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</si>
  <si>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</si>
  <si>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</si>
  <si>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</si>
  <si>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</si>
  <si>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</si>
  <si>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</si>
  <si>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</si>
  <si>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</si>
  <si>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</si>
  <si>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</si>
  <si>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</si>
  <si>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</si>
  <si>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</si>
  <si>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</si>
  <si>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</si>
  <si>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</si>
  <si>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</si>
  <si>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</si>
  <si>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</si>
  <si>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</si>
  <si>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</si>
  <si>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</si>
  <si>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</si>
  <si>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</si>
  <si>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</si>
  <si>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</si>
  <si>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</si>
  <si>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</si>
  <si>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</si>
  <si>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</si>
  <si>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</si>
  <si>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</si>
  <si>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</si>
  <si>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</si>
  <si>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</si>
  <si>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</si>
  <si>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</si>
  <si>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</si>
  <si>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</si>
  <si>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</si>
  <si>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</si>
  <si>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</si>
  <si>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</si>
  <si>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</si>
  <si>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</si>
  <si>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</si>
  <si>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</si>
  <si>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</si>
  <si>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</si>
  <si>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</si>
  <si>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</si>
  <si>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</si>
  <si>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</si>
  <si>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</si>
  <si>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</si>
  <si>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</si>
  <si>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</si>
  <si>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</si>
  <si>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</si>
  <si>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</si>
  <si>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</si>
  <si>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</si>
  <si>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</si>
  <si>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</si>
  <si>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</si>
  <si>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</si>
  <si>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</si>
  <si>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</si>
  <si>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</si>
  <si>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</si>
  <si>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</si>
  <si>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</si>
  <si>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</si>
  <si>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</si>
  <si>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</si>
  <si>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</si>
  <si>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</si>
  <si>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</si>
  <si>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</si>
  <si>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</si>
  <si>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</si>
  <si>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</si>
  <si>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</si>
  <si>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</si>
  <si>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</si>
  <si>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</si>
  <si>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</si>
  <si>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</si>
  <si>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</si>
  <si>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</si>
  <si>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</si>
  <si>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</si>
  <si>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</si>
  <si>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</si>
  <si>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</si>
  <si>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</si>
  <si>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</si>
  <si>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</si>
  <si>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</si>
  <si>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</si>
  <si>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</si>
  <si>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</si>
  <si>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</si>
  <si>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</si>
  <si>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</si>
  <si>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</si>
  <si>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</si>
  <si>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</si>
  <si>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</si>
  <si>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</si>
  <si>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</si>
  <si>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</si>
  <si>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</si>
  <si>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</si>
  <si>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</si>
  <si>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</si>
  <si>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</si>
  <si>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</si>
  <si>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</si>
  <si>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</si>
  <si>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</si>
  <si>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</si>
  <si>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</si>
  <si>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</si>
  <si>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</si>
  <si>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</si>
  <si>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</si>
  <si>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</si>
  <si>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</si>
  <si>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</si>
  <si>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</si>
  <si>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</si>
  <si>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</si>
  <si>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</si>
  <si>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</si>
  <si>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</si>
  <si>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</si>
  <si>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</si>
  <si>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</si>
  <si>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</si>
  <si>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</si>
  <si>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</si>
  <si>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</si>
  <si>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</si>
  <si>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</si>
  <si>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</si>
  <si>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</si>
  <si>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</si>
  <si>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</si>
  <si>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</si>
  <si>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</si>
  <si>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</si>
  <si>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</si>
  <si>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</si>
  <si>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</si>
  <si>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</si>
  <si>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</si>
  <si>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</si>
  <si>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</si>
  <si>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</si>
  <si>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</si>
  <si>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</si>
  <si>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</si>
  <si>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</si>
  <si>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</si>
  <si>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</si>
  <si>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</si>
  <si>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</si>
  <si>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</si>
  <si>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</si>
  <si>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</si>
  <si>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</si>
  <si>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</si>
  <si>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</si>
  <si>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</si>
  <si>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</si>
  <si>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</si>
  <si>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</si>
  <si>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</si>
  <si>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</si>
  <si>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</si>
  <si>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</si>
  <si>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</si>
  <si>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</si>
  <si>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</si>
  <si>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</si>
  <si>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</si>
  <si>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</si>
  <si>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</si>
  <si>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</si>
  <si>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</si>
  <si>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</si>
  <si>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</si>
  <si>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</si>
  <si>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</si>
  <si>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</si>
  <si>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</si>
  <si>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</si>
  <si>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</si>
  <si>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</si>
  <si>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</si>
  <si>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</si>
  <si>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</si>
  <si>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</si>
  <si>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</si>
  <si>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</si>
  <si>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</si>
  <si>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</si>
  <si>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</si>
  <si>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</si>
  <si>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</si>
  <si>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</si>
  <si>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</si>
  <si>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</si>
  <si>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</si>
  <si>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</si>
  <si>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</si>
  <si>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</si>
  <si>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</si>
  <si>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</si>
  <si>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</si>
  <si>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</si>
  <si>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</si>
  <si>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</si>
  <si>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</si>
  <si>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</si>
  <si>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</si>
  <si>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</si>
  <si>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</si>
  <si>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</si>
  <si>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</si>
  <si>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</si>
  <si>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</si>
  <si>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</si>
  <si>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</si>
  <si>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</si>
  <si>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</si>
  <si>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</si>
  <si>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</si>
  <si>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</si>
  <si>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</si>
  <si>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</si>
  <si>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</si>
  <si>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</si>
  <si>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</si>
  <si>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</si>
  <si>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</si>
  <si>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</si>
  <si>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</si>
  <si>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</si>
  <si>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</si>
  <si>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</si>
  <si>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</si>
  <si>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</si>
  <si>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</si>
  <si>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</si>
  <si>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</si>
  <si>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</si>
  <si>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</si>
  <si>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</si>
  <si>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</si>
  <si>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</si>
  <si>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</si>
  <si>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</si>
  <si>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</si>
  <si>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</si>
  <si>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</si>
  <si>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</si>
  <si>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</si>
  <si>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</si>
  <si>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</si>
  <si>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</si>
  <si>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</si>
  <si>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</si>
  <si>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</si>
  <si>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</si>
  <si>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</si>
  <si>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</si>
  <si>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</si>
  <si>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</si>
  <si>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</si>
  <si>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</si>
  <si>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</si>
  <si>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</si>
  <si>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</si>
  <si>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</si>
  <si>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</si>
  <si>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</si>
  <si>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</si>
  <si>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</si>
  <si>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</si>
  <si>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</si>
  <si>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</si>
  <si>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</si>
  <si>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</si>
  <si>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</si>
  <si>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</si>
  <si>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</si>
  <si>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</si>
  <si>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</si>
  <si>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</si>
  <si>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</si>
  <si>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</si>
  <si>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</si>
  <si>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</si>
  <si>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</si>
  <si>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</si>
  <si>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</si>
  <si>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</si>
  <si>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</si>
  <si>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</si>
  <si>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</si>
  <si>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</si>
  <si>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</si>
  <si>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</si>
  <si>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</si>
  <si>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</si>
  <si>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</si>
  <si>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</si>
  <si>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</si>
  <si>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</si>
  <si>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</si>
  <si>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</si>
  <si>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</si>
  <si>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</si>
  <si>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</si>
  <si>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</si>
  <si>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</si>
  <si>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</si>
  <si>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</si>
  <si>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</si>
  <si>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</si>
  <si>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</si>
  <si>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</si>
  <si>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</si>
  <si>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</si>
  <si>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</si>
  <si>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</si>
  <si>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</si>
  <si>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</si>
  <si>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</si>
  <si>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</si>
  <si>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</si>
  <si>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</si>
  <si>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</si>
  <si>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</si>
  <si>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</si>
  <si>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</si>
  <si>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</si>
  <si>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</si>
  <si>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</si>
  <si>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</si>
  <si>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</si>
  <si>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</si>
  <si>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</si>
  <si>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</si>
  <si>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</si>
  <si>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</si>
  <si>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</si>
  <si>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</si>
  <si>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</si>
  <si>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</si>
  <si>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</si>
  <si>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</si>
  <si>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</si>
  <si>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</si>
  <si>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</si>
  <si>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</si>
  <si>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</si>
  <si>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</si>
  <si>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</si>
  <si>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</si>
  <si>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</si>
  <si>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</si>
  <si>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</si>
  <si>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</si>
  <si>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</si>
  <si>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</si>
  <si>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</si>
  <si>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</si>
  <si>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</si>
  <si>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</si>
  <si>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</si>
  <si>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</si>
  <si>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</si>
  <si>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</si>
  <si>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</si>
  <si>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</si>
  <si>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</si>
  <si>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</si>
  <si>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</si>
  <si>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</si>
  <si>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</si>
  <si>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</si>
  <si>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</si>
  <si>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</si>
  <si>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</si>
  <si>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</si>
  <si>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</si>
  <si>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</si>
  <si>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</si>
  <si>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</si>
  <si>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</si>
  <si>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</si>
  <si>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</si>
  <si>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</si>
  <si>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</si>
  <si>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</si>
  <si>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</si>
  <si>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</si>
  <si>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</si>
  <si>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</si>
  <si>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</si>
  <si>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</si>
  <si>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</si>
  <si>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</si>
  <si>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</si>
  <si>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</si>
  <si>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</si>
  <si>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</si>
  <si>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</si>
  <si>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</si>
  <si>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</si>
  <si>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</si>
  <si>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</si>
  <si>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</si>
  <si>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</si>
  <si>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</si>
  <si>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</si>
  <si>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</si>
  <si>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</si>
  <si>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</si>
  <si>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</si>
  <si>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</si>
  <si>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</si>
  <si>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</si>
  <si>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</si>
  <si>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</si>
  <si>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</si>
  <si>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</si>
  <si>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</si>
  <si>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</si>
  <si>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</si>
  <si>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</si>
  <si>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</si>
  <si>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</si>
  <si>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</si>
  <si>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</si>
  <si>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</si>
  <si>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</si>
  <si>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</si>
  <si>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</si>
  <si>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</si>
  <si>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</si>
  <si>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</si>
  <si>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</si>
  <si>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</si>
  <si>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</si>
  <si>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</si>
  <si>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</si>
  <si>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</si>
  <si>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</si>
  <si>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</si>
  <si>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</si>
  <si>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</si>
  <si>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</si>
  <si>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</si>
  <si>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</si>
  <si>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</si>
  <si>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</si>
  <si>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</si>
  <si>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</si>
  <si>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</si>
  <si>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</si>
  <si>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</si>
  <si>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</si>
  <si>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</si>
  <si>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</si>
  <si>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</si>
  <si>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</si>
  <si>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</si>
  <si>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</si>
  <si>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</si>
  <si>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</si>
  <si>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</si>
  <si>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</si>
  <si>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</si>
  <si>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</si>
  <si>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</si>
  <si>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</si>
  <si>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</si>
  <si>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</si>
  <si>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</si>
  <si>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</si>
  <si>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</si>
  <si>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</si>
  <si>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</si>
  <si>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</si>
  <si>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</si>
  <si>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</si>
  <si>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</si>
  <si>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</si>
  <si>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</si>
  <si>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</si>
  <si>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</si>
  <si>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</si>
  <si>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</si>
  <si>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</si>
  <si>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</si>
  <si>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</si>
  <si>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</si>
  <si>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</si>
  <si>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</si>
  <si>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</si>
  <si>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</si>
  <si>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</si>
  <si>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</si>
  <si>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</si>
  <si>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</si>
  <si>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</si>
  <si>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</si>
  <si>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</si>
  <si>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</si>
  <si>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</si>
  <si>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</si>
  <si>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</si>
  <si>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</si>
  <si>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</si>
  <si>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</si>
  <si>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</si>
  <si>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</si>
  <si>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</si>
  <si>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</si>
  <si>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</si>
  <si>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</si>
  <si>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</si>
  <si>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</si>
  <si>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</si>
  <si>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</si>
  <si>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</si>
  <si>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</si>
  <si>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</si>
  <si>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</si>
  <si>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</si>
  <si>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</si>
  <si>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</si>
  <si>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</si>
  <si>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</si>
  <si>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</si>
  <si>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</si>
  <si>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</si>
  <si>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</si>
  <si>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</si>
  <si>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</si>
  <si>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</si>
  <si>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</si>
  <si>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</si>
  <si>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</si>
  <si>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</si>
  <si>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</si>
  <si>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</si>
  <si>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</si>
  <si>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</si>
  <si>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</si>
  <si>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</si>
  <si>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</si>
  <si>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</si>
  <si>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</si>
  <si>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</si>
  <si>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</si>
  <si>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</si>
  <si>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</si>
  <si>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</si>
  <si>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</si>
  <si>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</si>
  <si>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</si>
  <si>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</si>
  <si>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</si>
  <si>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</si>
  <si>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</si>
  <si>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</si>
  <si>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</si>
  <si>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</si>
  <si>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</si>
  <si>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</si>
  <si>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</si>
  <si>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</si>
  <si>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</si>
  <si>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</si>
  <si>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</si>
  <si>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</si>
  <si>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</si>
  <si>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</si>
  <si>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</si>
  <si>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</si>
  <si>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</si>
  <si>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</si>
  <si>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</si>
  <si>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</si>
  <si>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</si>
  <si>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</si>
  <si>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</si>
  <si>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</si>
  <si>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</si>
  <si>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</si>
  <si>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</si>
  <si>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</si>
  <si>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</si>
  <si>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</si>
  <si>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</si>
  <si>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</si>
  <si>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</si>
  <si>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</si>
  <si>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</si>
  <si>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</si>
  <si>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</si>
  <si>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</si>
  <si>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</si>
  <si>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</si>
  <si>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</si>
  <si>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</si>
  <si>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</si>
  <si>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</si>
  <si>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</si>
  <si>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</si>
  <si>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</si>
  <si>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</si>
  <si>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</si>
  <si>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</si>
  <si>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</si>
  <si>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</si>
  <si>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</si>
  <si>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</si>
  <si>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</si>
  <si>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</si>
  <si>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</si>
  <si>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</si>
  <si>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</si>
  <si>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</si>
  <si>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</si>
  <si>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</si>
  <si>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</si>
  <si>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</si>
  <si>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</si>
  <si>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</si>
  <si>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</si>
  <si>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</si>
  <si>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</si>
  <si>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</si>
  <si>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</si>
  <si>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</si>
  <si>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</si>
  <si>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</si>
  <si>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</si>
  <si>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</si>
  <si>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</si>
  <si>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</si>
  <si>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</si>
  <si>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</si>
  <si>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</si>
  <si>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</si>
  <si>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</si>
  <si>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</si>
  <si>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</si>
  <si>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</si>
  <si>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</si>
  <si>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</si>
  <si>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</si>
  <si>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</si>
  <si>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</si>
  <si>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</si>
  <si>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</si>
  <si>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</si>
  <si>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</si>
  <si>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</si>
  <si>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</si>
  <si>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</si>
  <si>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</si>
  <si>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</si>
  <si>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</si>
  <si>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</si>
  <si>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</si>
  <si>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</si>
  <si>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</si>
  <si>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</si>
  <si>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</si>
  <si>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</si>
  <si>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</si>
  <si>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</si>
  <si>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</si>
  <si>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</si>
  <si>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</si>
  <si>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</si>
  <si>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</si>
  <si>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</si>
  <si>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</si>
  <si>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</si>
  <si>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</si>
  <si>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</si>
  <si>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</si>
  <si>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</si>
  <si>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</si>
  <si>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</si>
  <si>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</si>
  <si>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</si>
  <si>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</si>
  <si>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</si>
  <si>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</si>
  <si>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</si>
  <si>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</si>
  <si>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</si>
  <si>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</si>
  <si>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</si>
  <si>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</si>
  <si>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</si>
  <si>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</si>
  <si>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</si>
  <si>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</si>
  <si>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</si>
  <si>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</si>
  <si>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</si>
  <si>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</si>
  <si>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</si>
  <si>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</si>
  <si>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</si>
  <si>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</si>
  <si>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</si>
  <si>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</si>
  <si>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</si>
  <si>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</si>
  <si>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</si>
  <si>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</si>
  <si>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</si>
  <si>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</si>
  <si>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</si>
  <si>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</si>
  <si>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</si>
  <si>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</si>
  <si>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</si>
  <si>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</si>
  <si>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</si>
  <si>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</si>
  <si>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</si>
  <si>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</si>
  <si>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</si>
  <si>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</si>
  <si>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</si>
  <si>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</si>
  <si>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</si>
  <si>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</si>
  <si>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</si>
  <si>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</si>
  <si>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</si>
  <si>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</si>
  <si>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</si>
  <si>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</si>
  <si>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</si>
  <si>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</si>
  <si>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</si>
  <si>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</si>
  <si>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</si>
  <si>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</si>
  <si>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</si>
  <si>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</si>
  <si>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</si>
  <si>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</si>
  <si>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</si>
  <si>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</si>
  <si>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</si>
  <si>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</si>
  <si>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</si>
  <si>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</si>
  <si>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</si>
  <si>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</si>
  <si>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</si>
  <si>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</si>
  <si>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</si>
  <si>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</si>
  <si>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</si>
  <si>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</si>
  <si>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</si>
  <si>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</si>
  <si>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</si>
  <si>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</si>
  <si>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</si>
  <si>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</si>
  <si>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</si>
  <si>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</si>
  <si>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</si>
  <si>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</si>
  <si>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</si>
  <si>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</si>
  <si>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</si>
  <si>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</si>
  <si>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</si>
  <si>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</si>
  <si>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</si>
  <si>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</si>
  <si>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</si>
  <si>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</si>
  <si>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</si>
  <si>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</si>
  <si>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</si>
  <si>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</si>
  <si>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</si>
  <si>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</si>
  <si>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</si>
  <si>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</si>
  <si>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</si>
  <si>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</si>
  <si>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</si>
  <si>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</si>
  <si>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</si>
  <si>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</si>
  <si>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</si>
  <si>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</si>
  <si>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</si>
  <si>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</si>
  <si>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</si>
  <si>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</si>
  <si>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</si>
  <si>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</si>
  <si>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</si>
  <si>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</si>
  <si>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</si>
  <si>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</si>
  <si>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</si>
  <si>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</si>
  <si>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</si>
  <si>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</si>
  <si>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</si>
  <si>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</si>
  <si>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</si>
  <si>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</si>
  <si>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</si>
  <si>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</si>
  <si>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</si>
  <si>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</si>
  <si>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</si>
  <si>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</si>
  <si>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</si>
  <si>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</si>
  <si>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</si>
  <si>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</si>
  <si>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</si>
  <si>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</si>
  <si>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</si>
  <si>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</si>
  <si>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</si>
  <si>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</si>
  <si>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</si>
  <si>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</si>
  <si>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</si>
  <si>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</si>
  <si>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</si>
  <si>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</si>
  <si>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</si>
  <si>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</si>
  <si>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</si>
  <si>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</si>
  <si>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</si>
  <si>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</si>
  <si>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</si>
  <si>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</si>
  <si>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</si>
  <si>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</si>
  <si>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</si>
  <si>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</si>
  <si>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</si>
  <si>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</si>
  <si>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</si>
  <si>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</si>
  <si>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</si>
  <si>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</si>
  <si>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</si>
  <si>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</si>
  <si>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</si>
  <si>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</si>
  <si>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</si>
  <si>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</si>
  <si>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</si>
  <si>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</si>
  <si>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</si>
  <si>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</si>
  <si>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</si>
  <si>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</si>
  <si>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</si>
  <si>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</si>
  <si>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</si>
  <si>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</si>
  <si>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</si>
  <si>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</si>
  <si>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</si>
  <si>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</si>
  <si>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</si>
  <si>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</si>
  <si>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</si>
  <si>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</si>
  <si>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</si>
  <si>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</si>
  <si>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</si>
  <si>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</si>
  <si>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</si>
  <si>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</si>
  <si>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</si>
  <si>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</si>
  <si>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</si>
  <si>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</si>
  <si>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</si>
  <si>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</si>
  <si>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</si>
  <si>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</si>
  <si>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</si>
  <si>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</si>
  <si>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</si>
  <si>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</si>
  <si>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</si>
  <si>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</si>
  <si>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</si>
  <si>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</si>
  <si>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</si>
  <si>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</si>
  <si>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</si>
  <si>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</si>
  <si>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</si>
  <si>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</si>
  <si>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</si>
  <si>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</si>
  <si>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</si>
  <si>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</si>
  <si>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</si>
  <si>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</si>
  <si>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</si>
  <si>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</si>
  <si>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</si>
  <si>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</si>
  <si>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</si>
  <si>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</si>
  <si>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</si>
  <si>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</si>
  <si>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</si>
  <si>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</si>
  <si>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</si>
  <si>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</si>
  <si>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</si>
  <si>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</si>
  <si>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</si>
  <si>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</si>
  <si>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</si>
  <si>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</si>
  <si>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</si>
  <si>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</si>
  <si>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</si>
  <si>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</si>
  <si>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</si>
  <si>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</si>
  <si>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</si>
  <si>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</si>
  <si>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</si>
  <si>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</si>
  <si>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</si>
  <si>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</si>
  <si>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</si>
  <si>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</si>
  <si>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</si>
  <si>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</si>
  <si>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</si>
  <si>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</si>
  <si>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</si>
  <si>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</si>
  <si>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</si>
  <si>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</si>
  <si>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</si>
  <si>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</si>
  <si>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</si>
  <si>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</si>
  <si>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</si>
  <si>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</si>
  <si>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</si>
  <si>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</si>
  <si>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</si>
  <si>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</si>
  <si>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</si>
  <si>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</si>
  <si>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</si>
  <si>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</si>
  <si>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</si>
  <si>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</si>
  <si>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</si>
  <si>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</si>
  <si>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</si>
  <si>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</si>
  <si>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</si>
  <si>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</si>
  <si>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</si>
  <si>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</si>
  <si>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</si>
  <si>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</si>
  <si>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</si>
  <si>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</si>
  <si>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</si>
  <si>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</si>
  <si>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</si>
  <si>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</si>
  <si>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</si>
  <si>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</si>
  <si>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</si>
  <si>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</si>
  <si>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</si>
  <si>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</si>
  <si>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</si>
  <si>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</si>
  <si>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</si>
  <si>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</si>
  <si>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</si>
  <si>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</si>
  <si>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</si>
  <si>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</si>
  <si>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</si>
  <si>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</si>
  <si>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</si>
  <si>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</si>
  <si>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</si>
  <si>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</si>
  <si>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</si>
  <si>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</si>
  <si>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</si>
  <si>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</si>
  <si>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</si>
  <si>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</si>
  <si>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</si>
  <si>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</si>
  <si>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</si>
  <si>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</si>
  <si>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</si>
  <si>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</si>
  <si>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</si>
  <si>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</si>
  <si>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</si>
  <si>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</si>
  <si>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</si>
  <si>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</si>
  <si>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</si>
  <si>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</si>
  <si>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</si>
  <si>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</si>
  <si>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</si>
  <si>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</si>
  <si>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</si>
  <si>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</si>
  <si>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</si>
  <si>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</si>
  <si>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</si>
  <si>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</si>
  <si>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</si>
  <si>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</si>
  <si>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</si>
  <si>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</si>
  <si>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</si>
  <si>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</si>
  <si>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</si>
  <si>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</si>
  <si>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</si>
  <si>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</si>
  <si>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</si>
  <si>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</si>
  <si>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</si>
  <si>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</si>
  <si>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</si>
  <si>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</si>
  <si>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</si>
  <si>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</si>
  <si>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</si>
  <si>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</si>
  <si>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</si>
  <si>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</si>
  <si>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</si>
  <si>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</si>
  <si>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</si>
  <si>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</si>
  <si>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</si>
  <si>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</si>
  <si>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</si>
  <si>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</si>
  <si>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</si>
  <si>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</si>
  <si>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</si>
  <si>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</si>
  <si>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</si>
  <si>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</si>
  <si>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</si>
  <si>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</si>
  <si>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</si>
  <si>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</si>
  <si>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</si>
  <si>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</si>
  <si>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</si>
  <si>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</si>
  <si>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</si>
  <si>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</si>
  <si>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</si>
  <si>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</si>
  <si>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</si>
  <si>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</si>
  <si>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</si>
  <si>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</si>
  <si>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</si>
  <si>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</si>
  <si>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</si>
  <si>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</si>
  <si>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</si>
  <si>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</si>
  <si>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</si>
  <si>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</si>
  <si>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</si>
  <si>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</si>
  <si>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</si>
  <si>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</si>
  <si>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</si>
  <si>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</si>
  <si>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</si>
  <si>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</si>
  <si>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</si>
  <si>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</si>
  <si>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</si>
  <si>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</si>
  <si>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</si>
  <si>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</si>
  <si>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</si>
  <si>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</si>
  <si>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</si>
  <si>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</si>
  <si>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</si>
  <si>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</si>
  <si>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</si>
  <si>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</si>
  <si>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</si>
  <si>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</si>
  <si>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</si>
  <si>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</si>
  <si>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</si>
  <si>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</si>
  <si>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</si>
  <si>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</si>
  <si>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</si>
  <si>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</si>
  <si>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</si>
  <si>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</si>
  <si>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</si>
  <si>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</si>
  <si>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</si>
  <si>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</si>
  <si>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</si>
  <si>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</si>
  <si>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</si>
  <si>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</si>
  <si>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</si>
  <si>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</si>
  <si>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</si>
  <si>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</si>
  <si>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</si>
  <si>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</si>
  <si>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</si>
  <si>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</si>
  <si>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</si>
  <si>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</si>
  <si>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</si>
  <si>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</si>
  <si>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</si>
  <si>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</si>
  <si>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</si>
  <si>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</si>
  <si>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</si>
  <si>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</si>
  <si>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</si>
  <si>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</si>
  <si>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</si>
  <si>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</si>
  <si>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</si>
  <si>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</si>
  <si>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</si>
  <si>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</si>
  <si>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</si>
  <si>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</si>
  <si>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</si>
  <si>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</si>
  <si>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</si>
  <si>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</si>
  <si>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</si>
  <si>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</si>
  <si>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</si>
  <si>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</si>
  <si>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</si>
  <si>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</si>
  <si>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</si>
  <si>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</si>
  <si>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</si>
  <si>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</si>
  <si>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</si>
  <si>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</si>
  <si>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</si>
  <si>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</si>
  <si>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</si>
  <si>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</si>
  <si>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</si>
  <si>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</si>
  <si>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</si>
  <si>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</si>
  <si>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</si>
  <si>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</si>
  <si>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</si>
  <si>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</si>
  <si>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</si>
  <si>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</si>
  <si>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</si>
  <si>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</si>
  <si>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</si>
  <si>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</si>
  <si>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</si>
  <si>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</si>
  <si>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</si>
  <si>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</si>
  <si>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</si>
  <si>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</si>
  <si>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</si>
  <si>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</si>
  <si>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</si>
  <si>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</si>
  <si>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</si>
  <si>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</si>
  <si>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</si>
  <si>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</si>
  <si>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</si>
  <si>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</si>
  <si>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</si>
  <si>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</si>
  <si>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</si>
  <si>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</si>
  <si>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</si>
  <si>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</si>
  <si>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</si>
  <si>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</si>
  <si>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</si>
  <si>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</si>
  <si>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</si>
  <si>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</si>
  <si>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</si>
  <si>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</si>
  <si>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</si>
  <si>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</si>
  <si>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</si>
  <si>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</si>
  <si>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</si>
  <si>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</si>
  <si>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</si>
  <si>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</si>
  <si>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</si>
  <si>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</si>
  <si>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</si>
  <si>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</si>
  <si>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</si>
  <si>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</si>
  <si>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</si>
  <si>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</si>
  <si>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</si>
  <si>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</si>
  <si>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</si>
  <si>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</si>
  <si>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</si>
  <si>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</si>
  <si>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</si>
  <si>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</si>
  <si>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</si>
  <si>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</si>
  <si>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</si>
  <si>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</si>
  <si>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</si>
  <si>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</si>
  <si>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</si>
  <si>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</si>
  <si>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</si>
  <si>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</si>
  <si>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</si>
  <si>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</si>
  <si>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</si>
  <si>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</si>
  <si>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</si>
  <si>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</si>
  <si>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</si>
  <si>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</si>
  <si>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</si>
  <si>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</si>
  <si>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</si>
  <si>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</si>
  <si>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</si>
  <si>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</si>
  <si>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</si>
  <si>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</si>
  <si>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</si>
  <si>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</si>
  <si>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</si>
  <si>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</si>
  <si>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</si>
  <si>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</si>
  <si>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</si>
  <si>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</si>
  <si>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</si>
  <si>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</si>
  <si>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</si>
  <si>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</si>
  <si>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</si>
  <si>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</si>
  <si>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</si>
  <si>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</si>
  <si>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</si>
  <si>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</si>
  <si>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</si>
  <si>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</si>
  <si>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</si>
  <si>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</si>
  <si>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</si>
  <si>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</si>
  <si>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</si>
  <si>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</si>
  <si>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</si>
  <si>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</si>
  <si>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</si>
  <si>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</si>
  <si>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</si>
  <si>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</si>
  <si>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</si>
  <si>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</si>
  <si>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</si>
  <si>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</si>
  <si>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</si>
  <si>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</si>
  <si>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</si>
  <si>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</si>
  <si>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</si>
  <si>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</si>
  <si>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</si>
  <si>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</si>
  <si>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</si>
  <si>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</si>
  <si>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</si>
  <si>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</si>
  <si>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</si>
  <si>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</si>
  <si>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</si>
  <si>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</si>
  <si>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</si>
  <si>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</si>
  <si>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</si>
  <si>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</si>
  <si>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</si>
  <si>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</si>
  <si>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</si>
  <si>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</si>
  <si>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</si>
  <si>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</si>
  <si>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</si>
  <si>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</si>
  <si>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</si>
  <si>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</si>
  <si>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</si>
  <si>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</si>
  <si>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</si>
  <si>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</si>
  <si>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</si>
  <si>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</si>
  <si>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</si>
  <si>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</si>
  <si>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</si>
  <si>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</si>
  <si>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</si>
  <si>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</si>
  <si>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</si>
  <si>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</si>
  <si>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</si>
  <si>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</si>
  <si>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</si>
  <si>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</si>
  <si>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</si>
  <si>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</si>
  <si>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</si>
  <si>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</si>
  <si>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</si>
  <si>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</si>
  <si>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</si>
  <si>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</si>
  <si>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</si>
  <si>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</si>
  <si>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</si>
  <si>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</si>
  <si>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</si>
  <si>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</si>
  <si>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</si>
  <si>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</si>
  <si>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</si>
  <si>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</si>
  <si>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</si>
  <si>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</si>
  <si>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</si>
  <si>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</si>
  <si>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</si>
  <si>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</si>
  <si>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</si>
  <si>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</si>
  <si>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</si>
  <si>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</si>
  <si>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</si>
  <si>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</si>
  <si>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</si>
  <si>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</si>
  <si>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</si>
  <si>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</si>
  <si>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</si>
  <si>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</si>
  <si>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</si>
  <si>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</si>
  <si>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</si>
  <si>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</si>
  <si>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</si>
  <si>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</si>
  <si>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</si>
  <si>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</si>
  <si>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</si>
  <si>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</si>
  <si>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</si>
  <si>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</si>
  <si>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</si>
  <si>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</si>
  <si>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</si>
  <si>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</si>
  <si>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</si>
  <si>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</si>
  <si>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</si>
  <si>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</si>
  <si>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</si>
  <si>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</si>
  <si>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</si>
  <si>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</si>
  <si>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</si>
  <si>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</si>
  <si>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</si>
  <si>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</si>
  <si>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</si>
  <si>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</si>
  <si>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</si>
  <si>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</si>
  <si>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</si>
  <si>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</si>
  <si>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</si>
  <si>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</si>
  <si>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</si>
  <si>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</si>
  <si>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</si>
  <si>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</si>
  <si>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</si>
  <si>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</si>
  <si>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</si>
  <si>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</si>
  <si>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</si>
  <si>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</si>
  <si>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</si>
  <si>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</si>
  <si>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</si>
  <si>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</si>
  <si>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</si>
  <si>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</si>
  <si>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</si>
  <si>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</si>
  <si>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</si>
  <si>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</si>
  <si>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</si>
  <si>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</si>
  <si>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</si>
  <si>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</si>
  <si>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</si>
  <si>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</si>
  <si>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</si>
  <si>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</si>
  <si>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</si>
  <si>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</si>
  <si>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</si>
  <si>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</si>
  <si>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</si>
  <si>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</si>
  <si>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</si>
  <si>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</si>
  <si>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</si>
  <si>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</si>
  <si>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</si>
  <si>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</si>
  <si>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</si>
  <si>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</si>
  <si>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</si>
  <si>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</si>
  <si>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</si>
  <si>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</si>
  <si>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</si>
  <si>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</si>
  <si>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</si>
  <si>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</si>
  <si>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</si>
  <si>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</si>
  <si>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</si>
  <si>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</si>
  <si>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</si>
  <si>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</si>
  <si>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</si>
  <si>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</si>
  <si>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</si>
  <si>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</si>
  <si>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</si>
  <si>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</si>
  <si>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</si>
  <si>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</si>
  <si>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</si>
  <si>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</si>
  <si>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</si>
  <si>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</si>
  <si>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</si>
  <si>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</si>
  <si>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</si>
  <si>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</si>
  <si>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</si>
  <si>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</si>
  <si>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</si>
  <si>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</si>
  <si>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</si>
  <si>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</si>
  <si>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</si>
  <si>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</si>
  <si>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</si>
  <si>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</si>
  <si>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</si>
  <si>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</si>
  <si>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</si>
  <si>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</si>
  <si>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</si>
  <si>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</si>
  <si>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</si>
  <si>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</si>
  <si>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</si>
  <si>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</si>
  <si>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</si>
  <si>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</si>
  <si>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</si>
  <si>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</si>
  <si>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</si>
  <si>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</si>
  <si>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</si>
  <si>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</si>
  <si>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</si>
  <si>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</si>
  <si>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</si>
  <si>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</si>
  <si>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</si>
  <si>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</si>
  <si>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</si>
  <si>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</si>
  <si>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</si>
  <si>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</si>
  <si>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</si>
  <si>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</si>
  <si>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</si>
  <si>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</si>
  <si>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</si>
  <si>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</si>
  <si>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</si>
  <si>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</si>
  <si>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</si>
  <si>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</si>
  <si>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</si>
  <si>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</si>
  <si>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</si>
  <si>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</si>
  <si>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</si>
  <si>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</si>
  <si>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</si>
  <si>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</si>
  <si>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</si>
  <si>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</si>
  <si>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</si>
  <si>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</si>
  <si>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</si>
  <si>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</si>
  <si>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</si>
  <si>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</si>
  <si>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</si>
  <si>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</si>
  <si>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</si>
  <si>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</si>
  <si>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</si>
  <si>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</si>
  <si>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</si>
  <si>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</si>
  <si>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</si>
  <si>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</si>
  <si>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</si>
  <si>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</si>
  <si>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</si>
  <si>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</si>
  <si>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</si>
  <si>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</si>
  <si>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</si>
  <si>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</si>
  <si>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</si>
  <si>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</si>
  <si>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</si>
  <si>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</si>
  <si>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</si>
  <si>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</si>
  <si>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</si>
  <si>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</si>
  <si>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</si>
  <si>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</si>
  <si>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</si>
  <si>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</si>
  <si>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</si>
  <si>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</si>
  <si>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</si>
  <si>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</si>
  <si>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</si>
  <si>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</si>
  <si>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</si>
  <si>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</si>
  <si>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</si>
  <si>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</si>
  <si>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</si>
  <si>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</si>
  <si>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</si>
  <si>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</si>
  <si>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</si>
  <si>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</si>
  <si>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</si>
  <si>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</si>
  <si>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</si>
  <si>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</si>
  <si>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</si>
  <si>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</si>
  <si>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</si>
  <si>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</si>
  <si>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</si>
  <si>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</si>
  <si>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</si>
  <si>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</si>
  <si>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</si>
  <si>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</si>
  <si>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</si>
  <si>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</si>
  <si>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</si>
  <si>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</si>
  <si>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</si>
  <si>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</si>
  <si>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</si>
  <si>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</si>
  <si>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</si>
  <si>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</si>
  <si>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</si>
  <si>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</si>
  <si>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</si>
  <si>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</si>
  <si>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</si>
  <si>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</si>
  <si>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</si>
  <si>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</si>
  <si>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</si>
  <si>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</si>
  <si>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</si>
  <si>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</si>
  <si>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</si>
  <si>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</si>
  <si>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</si>
  <si>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</si>
  <si>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</si>
  <si>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</si>
  <si>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</si>
  <si>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</si>
  <si>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</si>
  <si>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</si>
  <si>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</si>
  <si>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</si>
  <si>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</si>
  <si>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</si>
  <si>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</si>
  <si>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</si>
  <si>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</si>
  <si>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</si>
  <si>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</si>
  <si>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</si>
  <si>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</si>
  <si>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</si>
  <si>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</si>
  <si>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</si>
  <si>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</si>
  <si>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</si>
  <si>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</si>
  <si>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</si>
  <si>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</si>
  <si>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</si>
  <si>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</si>
  <si>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</si>
  <si>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</si>
  <si>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</si>
  <si>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</si>
  <si>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</si>
  <si>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</si>
  <si>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</si>
  <si>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</si>
  <si>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</si>
  <si>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</si>
  <si>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</si>
  <si>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</si>
  <si>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</si>
  <si>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</si>
  <si>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</si>
  <si>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</si>
  <si>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</si>
  <si>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</si>
  <si>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</si>
  <si>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</si>
  <si>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</si>
  <si>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</si>
  <si>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</si>
  <si>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</si>
  <si>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</si>
  <si>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</si>
  <si>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</si>
  <si>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</si>
  <si>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</si>
  <si>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</si>
  <si>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</si>
  <si>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</si>
  <si>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</si>
  <si>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</si>
  <si>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</si>
  <si>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</si>
  <si>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</si>
  <si>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</si>
  <si>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</si>
  <si>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</si>
  <si>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</si>
  <si>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</si>
  <si>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</si>
  <si>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</si>
  <si>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</si>
  <si>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</si>
  <si>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</si>
  <si>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</si>
  <si>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</si>
  <si>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</si>
  <si>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</si>
  <si>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</si>
  <si>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</si>
  <si>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</si>
  <si>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</si>
  <si>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</si>
  <si>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</si>
  <si>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</si>
  <si>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</si>
  <si>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</si>
  <si>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</si>
  <si>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</si>
  <si>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</si>
  <si>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</si>
  <si>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</si>
  <si>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</si>
  <si>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</si>
  <si>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</si>
  <si>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</si>
  <si>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</si>
  <si>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</si>
  <si>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</si>
  <si>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</si>
  <si>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</si>
  <si>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</si>
  <si>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</si>
  <si>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</si>
  <si>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</si>
  <si>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</si>
  <si>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</si>
  <si>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</si>
  <si>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</si>
  <si>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</si>
  <si>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</si>
  <si>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</si>
  <si>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</si>
  <si>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</si>
  <si>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</si>
  <si>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</si>
  <si>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</si>
  <si>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</si>
  <si>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</si>
  <si>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</si>
  <si>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</si>
  <si>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</si>
  <si>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</si>
  <si>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</si>
  <si>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</si>
  <si>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</si>
  <si>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</si>
  <si>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</si>
  <si>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</si>
  <si>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</si>
  <si>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</si>
  <si>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</si>
  <si>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</si>
  <si>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</si>
  <si>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</si>
  <si>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</si>
  <si>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</si>
  <si>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</si>
  <si>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</si>
  <si>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</si>
  <si>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</si>
  <si>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</si>
  <si>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</si>
  <si>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</si>
  <si>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</si>
  <si>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</si>
  <si>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</si>
  <si>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</si>
  <si>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</si>
  <si>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</si>
  <si>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</si>
  <si>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</si>
  <si>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</si>
  <si>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</si>
  <si>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</si>
  <si>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</si>
  <si>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</si>
  <si>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</si>
  <si>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</si>
  <si>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</si>
  <si>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</si>
  <si>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</si>
  <si>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</si>
  <si>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</si>
  <si>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</si>
  <si>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</si>
  <si>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</si>
  <si>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</si>
  <si>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</si>
  <si>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</si>
  <si>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</si>
  <si>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</si>
  <si>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</si>
  <si>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</si>
  <si>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</si>
  <si>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</si>
  <si>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</si>
  <si>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</si>
  <si>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</si>
  <si>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</si>
  <si>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</si>
  <si>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</si>
  <si>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</si>
  <si>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</si>
  <si>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</si>
  <si>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</si>
  <si>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</si>
  <si>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</si>
  <si>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</si>
  <si>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</si>
  <si>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</si>
  <si>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</si>
  <si>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</si>
  <si>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</si>
  <si>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</si>
  <si>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</si>
  <si>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</si>
  <si>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</si>
  <si>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</si>
  <si>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</si>
  <si>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</si>
  <si>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</si>
  <si>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</si>
  <si>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</si>
  <si>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</si>
  <si>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</si>
  <si>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</si>
  <si>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</si>
  <si>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</si>
  <si>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</si>
  <si>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</si>
  <si>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</si>
  <si>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</si>
  <si>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</si>
  <si>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</si>
  <si>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</si>
  <si>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</si>
  <si>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</si>
  <si>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</si>
  <si>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</si>
  <si>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</si>
  <si>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</si>
  <si>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</si>
  <si>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</si>
  <si>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</si>
  <si>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</si>
  <si>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</si>
  <si>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</si>
  <si>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</si>
  <si>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</si>
  <si>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</si>
  <si>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</si>
  <si>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</si>
  <si>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</si>
  <si>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</si>
  <si>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</si>
  <si>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</si>
  <si>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</si>
  <si>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</si>
  <si>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</si>
  <si>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</si>
  <si>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</si>
  <si>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</si>
  <si>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</si>
  <si>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</si>
  <si>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</si>
  <si>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</si>
  <si>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</si>
  <si>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</si>
  <si>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</si>
  <si>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</si>
  <si>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</si>
  <si>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</si>
  <si>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</si>
  <si>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</si>
  <si>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</si>
  <si>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</si>
  <si>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</si>
  <si>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</si>
  <si>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</si>
  <si>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</si>
  <si>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</si>
  <si>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</si>
  <si>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</si>
  <si>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</si>
  <si>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</si>
  <si>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</si>
  <si>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</si>
  <si>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</si>
  <si>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</si>
  <si>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</si>
  <si>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</si>
  <si>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</si>
  <si>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</si>
  <si>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</si>
  <si>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</si>
  <si>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</si>
  <si>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</si>
  <si>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</si>
  <si>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</si>
  <si>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</si>
  <si>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</si>
  <si>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</si>
  <si>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</si>
  <si>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</si>
  <si>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</si>
  <si>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</si>
  <si>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</si>
  <si>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</si>
  <si>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</si>
  <si>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</si>
  <si>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</si>
  <si>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</si>
  <si>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</si>
  <si>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</si>
  <si>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</si>
  <si>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</si>
  <si>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</si>
  <si>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</si>
  <si>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</si>
  <si>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</si>
  <si>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</si>
  <si>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</si>
  <si>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</si>
  <si>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</si>
  <si>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</si>
  <si>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</si>
  <si>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</si>
  <si>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</si>
  <si>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</si>
  <si>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</si>
  <si>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</si>
  <si>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</si>
  <si>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</si>
  <si>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</si>
  <si>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</si>
  <si>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</si>
  <si>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</si>
  <si>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</si>
  <si>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</si>
  <si>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</si>
  <si>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</si>
  <si>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</si>
  <si>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</si>
  <si>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</si>
  <si>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</si>
  <si>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</si>
  <si>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</si>
  <si>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</si>
  <si>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</si>
  <si>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</si>
  <si>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</si>
  <si>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</si>
  <si>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</si>
  <si>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</si>
  <si>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</si>
  <si>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</si>
  <si>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</si>
  <si>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</si>
  <si>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</si>
  <si>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</si>
  <si>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</si>
  <si>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</si>
  <si>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</si>
  <si>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</si>
  <si>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</si>
  <si>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</si>
  <si>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</si>
  <si>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</si>
  <si>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</si>
  <si>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</si>
  <si>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</si>
  <si>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</si>
  <si>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</si>
  <si>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</si>
  <si>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</si>
  <si>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</si>
  <si>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</si>
  <si>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</si>
  <si>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</si>
  <si>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</si>
  <si>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</si>
  <si>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</si>
  <si>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</si>
  <si>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</si>
  <si>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</si>
  <si>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</si>
  <si>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</si>
  <si>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</si>
  <si>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</si>
  <si>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</si>
  <si>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</si>
  <si>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</si>
  <si>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</si>
  <si>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</si>
  <si>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</si>
  <si>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</si>
  <si>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</si>
  <si>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</si>
  <si>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</si>
  <si>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</si>
  <si>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</si>
  <si>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</si>
  <si>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</si>
  <si>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</si>
  <si>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</si>
  <si>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</si>
  <si>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</si>
  <si>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</si>
  <si>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</si>
  <si>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</si>
  <si>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</si>
  <si>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</si>
  <si>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</si>
  <si>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</si>
  <si>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</si>
  <si>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</si>
  <si>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</si>
  <si>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</si>
  <si>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</si>
  <si>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</si>
  <si>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</si>
  <si>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</si>
  <si>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</si>
  <si>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</si>
  <si>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</si>
  <si>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</si>
  <si>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</si>
  <si>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</si>
  <si>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</si>
  <si>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</si>
  <si>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</si>
  <si>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</si>
  <si>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</si>
  <si>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</si>
  <si>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</si>
  <si>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</si>
  <si>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</si>
  <si>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</si>
  <si>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</si>
  <si>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</si>
  <si>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</si>
  <si>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</si>
  <si>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</si>
  <si>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</si>
  <si>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</si>
  <si>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</si>
  <si>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</si>
  <si>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</si>
  <si>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</si>
  <si>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</si>
  <si>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</si>
  <si>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</si>
  <si>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</si>
  <si>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</si>
  <si>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</si>
  <si>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</si>
  <si>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</si>
  <si>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</si>
  <si>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</si>
  <si>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</si>
  <si>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</si>
  <si>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</si>
  <si>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</si>
  <si>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</si>
  <si>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</si>
  <si>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</si>
  <si>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</si>
  <si>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</si>
  <si>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</si>
  <si>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</si>
  <si>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</si>
  <si>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</si>
  <si>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</si>
  <si>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</si>
  <si>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</si>
  <si>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</si>
  <si>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</si>
  <si>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</si>
  <si>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</si>
  <si>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</si>
  <si>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</si>
  <si>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</si>
  <si>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</si>
  <si>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</si>
  <si>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</si>
  <si>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</si>
  <si>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</si>
  <si>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</si>
  <si>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</si>
  <si>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</si>
  <si>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</si>
  <si>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</si>
  <si>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</si>
  <si>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</si>
  <si>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</si>
  <si>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</si>
  <si>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</si>
  <si>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</si>
  <si>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</si>
  <si>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</si>
  <si>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</si>
  <si>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</si>
  <si>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</si>
  <si>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</si>
  <si>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</si>
  <si>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</si>
  <si>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</si>
  <si>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</si>
  <si>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</si>
  <si>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</si>
  <si>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</si>
  <si>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</si>
  <si>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</si>
  <si>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</si>
  <si>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</si>
  <si>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</si>
  <si>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</si>
  <si>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</si>
  <si>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</si>
  <si>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</si>
  <si>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</si>
  <si>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</si>
  <si>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</si>
  <si>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</si>
  <si>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</si>
  <si>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</si>
  <si>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</si>
  <si>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</si>
  <si>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</si>
  <si>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</si>
  <si>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</si>
  <si>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</si>
  <si>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</si>
  <si>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</si>
  <si>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</si>
  <si>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</si>
  <si>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</si>
  <si>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</si>
  <si>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</si>
  <si>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</si>
  <si>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</si>
  <si>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</si>
  <si>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</si>
  <si>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</si>
  <si>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</si>
  <si>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</si>
  <si>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</si>
  <si>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</si>
  <si>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</si>
  <si>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</si>
  <si>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</si>
  <si>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</si>
  <si>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</si>
  <si>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</si>
  <si>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</si>
  <si>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</si>
  <si>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</si>
  <si>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</si>
  <si>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</si>
  <si>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</si>
  <si>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</si>
  <si>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</si>
  <si>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</si>
  <si>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</si>
  <si>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</si>
  <si>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</si>
  <si>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</si>
  <si>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</si>
  <si>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</si>
  <si>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</si>
  <si>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</si>
  <si>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</si>
  <si>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</si>
  <si>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</si>
  <si>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</si>
  <si>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</si>
  <si>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</si>
  <si>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</si>
  <si>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</si>
  <si>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</si>
  <si>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</si>
  <si>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</si>
  <si>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</si>
  <si>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</si>
  <si>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</si>
  <si>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</si>
  <si>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</si>
  <si>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</si>
  <si>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</si>
  <si>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</si>
  <si>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</si>
  <si>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</si>
  <si>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</si>
  <si>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</si>
  <si>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</si>
  <si>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</si>
  <si>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</si>
  <si>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</si>
  <si>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</si>
  <si>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</si>
  <si>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</si>
  <si>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</si>
  <si>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</si>
  <si>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</si>
  <si>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</si>
  <si>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</si>
  <si>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</si>
  <si>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</si>
  <si>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</si>
  <si>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</si>
  <si>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</si>
  <si>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</si>
  <si>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</si>
  <si>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</si>
  <si>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</si>
  <si>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</si>
  <si>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</si>
  <si>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</si>
  <si>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</si>
  <si>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</si>
  <si>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</si>
  <si>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</si>
  <si>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</si>
  <si>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</si>
  <si>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</si>
  <si>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</si>
  <si>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</si>
  <si>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</si>
  <si>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</si>
  <si>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</si>
  <si>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</si>
  <si>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</si>
  <si>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</si>
  <si>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</si>
  <si>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</si>
  <si>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</si>
  <si>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</si>
  <si>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</si>
  <si>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</si>
  <si>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</si>
  <si>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</si>
  <si>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</si>
  <si>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</si>
  <si>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</si>
  <si>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</si>
  <si>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</si>
  <si>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</si>
  <si>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</si>
  <si>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</si>
  <si>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</si>
  <si>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</si>
  <si>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</si>
  <si>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</si>
  <si>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</si>
  <si>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</si>
  <si>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</si>
  <si>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</si>
  <si>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</si>
  <si>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</si>
  <si>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</si>
  <si>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</si>
  <si>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</si>
  <si>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</si>
  <si>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</si>
  <si>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</si>
  <si>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</si>
  <si>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</si>
  <si>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</si>
  <si>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</si>
  <si>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</si>
  <si>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</si>
  <si>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</si>
  <si>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</si>
  <si>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</si>
  <si>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</si>
  <si>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</si>
  <si>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</si>
  <si>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</si>
  <si>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</si>
  <si>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</si>
  <si>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</si>
  <si>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</si>
  <si>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</si>
  <si>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</si>
  <si>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</si>
  <si>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</si>
  <si>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</si>
  <si>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</si>
  <si>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</si>
  <si>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</si>
  <si>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</si>
  <si>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</si>
  <si>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</si>
  <si>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</si>
  <si>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</si>
  <si>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</si>
  <si>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</si>
  <si>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</si>
  <si>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</si>
  <si>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</si>
  <si>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</si>
  <si>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</si>
  <si>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</si>
  <si>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</si>
  <si>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</si>
  <si>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</si>
  <si>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</si>
  <si>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</si>
  <si>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</si>
  <si>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</si>
  <si>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</si>
  <si>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</si>
  <si>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</si>
  <si>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</si>
  <si>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</si>
  <si>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</si>
  <si>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</si>
  <si>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</si>
  <si>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</si>
  <si>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</si>
  <si>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</si>
  <si>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</si>
  <si>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</si>
  <si>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</si>
  <si>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</si>
  <si>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</si>
  <si>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</si>
  <si>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</si>
  <si>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</si>
  <si>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</si>
  <si>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</si>
  <si>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</si>
  <si>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</si>
  <si>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</si>
  <si>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</si>
  <si>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</si>
  <si>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</si>
  <si>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</si>
  <si>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</si>
  <si>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</si>
  <si>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</si>
  <si>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</si>
  <si>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</si>
  <si>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</si>
  <si>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</si>
  <si>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</si>
  <si>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</si>
  <si>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</si>
  <si>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</si>
  <si>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</si>
  <si>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</si>
  <si>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</si>
  <si>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</si>
  <si>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</si>
  <si>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</si>
  <si>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</si>
  <si>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</si>
  <si>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</si>
  <si>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</si>
  <si>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</si>
  <si>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</si>
  <si>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</si>
  <si>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</si>
  <si>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</si>
  <si>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</si>
  <si>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</si>
  <si>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</si>
  <si>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</si>
  <si>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</si>
  <si>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</si>
  <si>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</si>
  <si>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</si>
  <si>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</si>
  <si>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</si>
  <si>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</si>
  <si>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</si>
  <si>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</si>
  <si>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</si>
  <si>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</si>
  <si>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</si>
  <si>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</si>
  <si>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</si>
  <si>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</si>
  <si>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</si>
  <si>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</si>
  <si>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</si>
  <si>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</si>
  <si>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</si>
  <si>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</si>
  <si>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</si>
  <si>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</si>
  <si>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</si>
  <si>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</si>
  <si>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</si>
  <si>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</si>
  <si>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</si>
  <si>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</si>
  <si>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</si>
  <si>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</si>
  <si>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</si>
  <si>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</si>
  <si>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</si>
  <si>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</si>
  <si>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</si>
  <si>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</si>
  <si>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</si>
  <si>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</si>
  <si>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</si>
  <si>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</si>
  <si>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</si>
  <si>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</si>
  <si>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</si>
  <si>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</si>
  <si>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</si>
  <si>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</si>
  <si>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</si>
  <si>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</si>
  <si>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</si>
  <si>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</si>
  <si>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</si>
  <si>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</si>
  <si>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</si>
  <si>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</si>
  <si>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</si>
  <si>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</si>
  <si>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</si>
  <si>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</si>
  <si>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</si>
  <si>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</si>
  <si>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</si>
  <si>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</si>
  <si>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</si>
  <si>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</si>
  <si>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</si>
  <si>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</si>
  <si>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</si>
  <si>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</si>
  <si>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</si>
  <si>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</si>
  <si>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</si>
  <si>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</si>
  <si>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</si>
  <si>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</si>
  <si>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</si>
  <si>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</si>
  <si>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</si>
  <si>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</si>
  <si>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</si>
  <si>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</si>
  <si>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</si>
  <si>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</si>
  <si>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</si>
  <si>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</si>
  <si>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</si>
  <si>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</si>
  <si>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</si>
  <si>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</si>
  <si>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</si>
  <si>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</si>
  <si>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</si>
  <si>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</si>
  <si>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</si>
  <si>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</si>
  <si>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</si>
  <si>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</si>
  <si>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</si>
  <si>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</si>
  <si>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</si>
  <si>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</si>
  <si>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</si>
  <si>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</si>
  <si>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</si>
  <si>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</si>
  <si>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</si>
  <si>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</si>
  <si>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</si>
  <si>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</si>
  <si>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</si>
  <si>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</si>
  <si>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</si>
  <si>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</si>
  <si>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</si>
  <si>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</si>
  <si>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</si>
  <si>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</si>
  <si>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</si>
  <si>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</si>
  <si>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</si>
  <si>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</si>
  <si>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</si>
  <si>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</si>
  <si>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</si>
  <si>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</si>
  <si>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</si>
  <si>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</si>
  <si>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</si>
  <si>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</si>
  <si>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</si>
  <si>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</si>
  <si>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</si>
  <si>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</si>
  <si>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</si>
  <si>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</si>
  <si>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</si>
  <si>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</si>
  <si>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</si>
  <si>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</si>
  <si>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</si>
  <si>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</si>
  <si>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</si>
  <si>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</si>
  <si>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</si>
  <si>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</si>
  <si>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</si>
  <si>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</si>
  <si>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</si>
  <si>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</si>
  <si>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</si>
  <si>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</si>
  <si>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</si>
  <si>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</si>
  <si>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</si>
  <si>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</si>
  <si>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</si>
  <si>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</si>
  <si>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</si>
  <si>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</si>
  <si>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</si>
  <si>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</si>
  <si>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</si>
  <si>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</si>
  <si>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</si>
  <si>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</si>
  <si>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</si>
  <si>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</si>
  <si>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</si>
  <si>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</si>
  <si>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</si>
  <si>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</si>
  <si>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</si>
  <si>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</si>
  <si>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</si>
  <si>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</si>
  <si>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</si>
  <si>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</si>
  <si>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</si>
  <si>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</si>
  <si>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</si>
  <si>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</si>
  <si>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</si>
  <si>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</si>
  <si>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</si>
  <si>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</si>
  <si>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</si>
  <si>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</si>
  <si>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</si>
  <si>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</si>
  <si>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</si>
  <si>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</si>
  <si>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</si>
  <si>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</si>
  <si>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</si>
  <si>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</si>
  <si>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</si>
  <si>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</si>
  <si>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</si>
  <si>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</si>
  <si>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</si>
  <si>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</si>
  <si>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</si>
  <si>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</si>
  <si>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</si>
  <si>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</si>
  <si>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</si>
  <si>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</si>
  <si>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</si>
  <si>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</si>
  <si>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</si>
  <si>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</si>
  <si>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</si>
  <si>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</si>
  <si>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</si>
  <si>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</si>
  <si>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</si>
  <si>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</si>
  <si>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</si>
  <si>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</si>
  <si>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</si>
  <si>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</si>
  <si>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</si>
  <si>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</si>
  <si>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</si>
  <si>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</si>
  <si>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</si>
  <si>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</si>
  <si>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</si>
  <si>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</si>
  <si>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</si>
  <si>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</si>
  <si>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</si>
  <si>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</si>
  <si>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</si>
  <si>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</si>
  <si>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</si>
  <si>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</si>
  <si>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</si>
  <si>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</si>
  <si>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</si>
  <si>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</si>
  <si>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</si>
  <si>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</si>
  <si>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</si>
  <si>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</si>
  <si>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</si>
  <si>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</si>
  <si>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</si>
  <si>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</si>
  <si>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</si>
  <si>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</si>
  <si>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</si>
  <si>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</si>
  <si>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</si>
  <si>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</si>
  <si>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</si>
  <si>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</si>
  <si>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</si>
  <si>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</si>
  <si>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</si>
  <si>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</si>
  <si>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</si>
  <si>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</si>
  <si>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</si>
  <si>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</si>
  <si>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</si>
  <si>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</si>
  <si>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</si>
  <si>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</si>
  <si>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</si>
  <si>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</si>
  <si>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</si>
  <si>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</si>
  <si>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</si>
  <si>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</si>
  <si>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</si>
  <si>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</si>
  <si>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</si>
  <si>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</si>
  <si>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</si>
  <si>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</si>
  <si>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</si>
  <si>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</si>
  <si>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</si>
  <si>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</si>
  <si>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</si>
  <si>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</si>
  <si>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</si>
  <si>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</si>
  <si>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</si>
  <si>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</si>
  <si>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</si>
  <si>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</si>
  <si>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</si>
  <si>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</si>
  <si>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</si>
  <si>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</si>
  <si>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</si>
  <si>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</si>
  <si>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</si>
  <si>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</si>
  <si>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</si>
  <si>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</si>
  <si>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</si>
  <si>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</si>
  <si>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</si>
  <si>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</si>
  <si>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</si>
  <si>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</si>
  <si>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</si>
  <si>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</si>
  <si>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</si>
  <si>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</si>
  <si>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</si>
  <si>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</si>
  <si>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</si>
  <si>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</si>
  <si>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</si>
  <si>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</si>
  <si>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</si>
  <si>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</si>
  <si>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</si>
  <si>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</si>
  <si>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</si>
  <si>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</si>
  <si>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</si>
  <si>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</si>
  <si>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</si>
  <si>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</si>
  <si>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</si>
  <si>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</si>
  <si>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</si>
  <si>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</si>
  <si>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</si>
  <si>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</si>
  <si>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</si>
  <si>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</si>
  <si>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</si>
  <si>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</si>
  <si>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</si>
  <si>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</si>
  <si>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</si>
  <si>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</si>
  <si>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</si>
  <si>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</si>
  <si>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</si>
  <si>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</si>
  <si>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</si>
  <si>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</si>
  <si>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</si>
  <si>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</si>
  <si>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</si>
  <si>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</si>
  <si>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</si>
  <si>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</si>
  <si>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</si>
  <si>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</si>
  <si>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</si>
  <si>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</si>
  <si>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</si>
  <si>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</si>
  <si>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</si>
  <si>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</si>
  <si>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</si>
  <si>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</si>
  <si>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</si>
  <si>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</si>
  <si>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</si>
  <si>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</si>
  <si>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</si>
  <si>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</si>
  <si>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</si>
  <si>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</si>
  <si>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</si>
  <si>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</si>
  <si>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</si>
  <si>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</si>
  <si>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</si>
  <si>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</si>
  <si>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</si>
  <si>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</si>
  <si>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</si>
  <si>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</si>
  <si>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</si>
  <si>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</si>
  <si>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</si>
  <si>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</si>
  <si>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</si>
  <si>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</si>
  <si>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</si>
  <si>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</si>
  <si>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</si>
  <si>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</si>
  <si>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</si>
  <si>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</si>
  <si>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</si>
  <si>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</si>
  <si>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</si>
  <si>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</si>
  <si>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</si>
  <si>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</si>
  <si>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</si>
  <si>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</si>
  <si>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</si>
  <si>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</si>
  <si>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</si>
  <si>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</si>
  <si>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</si>
  <si>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</si>
  <si>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</si>
  <si>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</si>
  <si>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</si>
  <si>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</si>
  <si>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</si>
  <si>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</si>
  <si>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</si>
  <si>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</si>
  <si>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</si>
  <si>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</si>
  <si>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</si>
  <si>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</si>
  <si>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</si>
  <si>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</si>
  <si>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</si>
  <si>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</si>
  <si>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</si>
  <si>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</si>
  <si>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</si>
  <si>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</si>
  <si>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</si>
  <si>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</si>
  <si>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</si>
  <si>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</si>
  <si>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</si>
  <si>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</si>
  <si>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</si>
  <si>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</si>
  <si>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</si>
  <si>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</si>
  <si>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</si>
  <si>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</si>
  <si>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</si>
  <si>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</si>
  <si>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</si>
  <si>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</si>
  <si>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</si>
  <si>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</si>
  <si>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</si>
  <si>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</si>
  <si>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</si>
  <si>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</si>
  <si>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</si>
  <si>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</si>
  <si>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</si>
  <si>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</si>
  <si>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</si>
  <si>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</si>
  <si>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</si>
  <si>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</si>
  <si>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</si>
  <si>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</si>
  <si>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</si>
  <si>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</si>
  <si>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</si>
  <si>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</si>
  <si>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</si>
  <si>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</si>
  <si>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</si>
  <si>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</si>
  <si>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</si>
  <si>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</si>
  <si>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</si>
  <si>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</si>
  <si>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</si>
  <si>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</si>
  <si>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</si>
  <si>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</si>
  <si>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</si>
  <si>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</si>
  <si>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</si>
  <si>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</si>
  <si>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</si>
  <si>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</si>
  <si>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</si>
  <si>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</si>
  <si>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</si>
  <si>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</si>
  <si>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</si>
  <si>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</si>
  <si>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</si>
  <si>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</si>
  <si>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</si>
  <si>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</si>
  <si>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</si>
  <si>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</si>
  <si>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</si>
  <si>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</si>
  <si>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</si>
  <si>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</si>
  <si>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</si>
  <si>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</si>
  <si>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</si>
  <si>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</si>
  <si>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</si>
  <si>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</si>
  <si>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</si>
  <si>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</si>
  <si>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</si>
  <si>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</si>
  <si>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</si>
  <si>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</si>
  <si>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</si>
  <si>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</si>
  <si>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</si>
  <si>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</si>
  <si>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</si>
  <si>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</si>
  <si>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</si>
  <si>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</si>
  <si>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</si>
  <si>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</si>
  <si>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</si>
  <si>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</si>
  <si>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</si>
  <si>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</si>
  <si>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</si>
  <si>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</si>
  <si>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</si>
  <si>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</si>
  <si>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</si>
  <si>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</si>
  <si>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</si>
  <si>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</si>
  <si>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</si>
  <si>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</si>
  <si>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</si>
  <si>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</si>
  <si>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</si>
  <si>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</si>
  <si>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</si>
  <si>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</si>
  <si>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</si>
  <si>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</si>
  <si>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</si>
  <si>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</si>
  <si>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</si>
  <si>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</si>
  <si>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</si>
  <si>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</si>
  <si>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</si>
  <si>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</si>
  <si>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</si>
  <si>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</si>
  <si>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</si>
  <si>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</si>
  <si>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</si>
  <si>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</si>
  <si>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</si>
  <si>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</si>
  <si>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</si>
  <si>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</si>
  <si>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</si>
  <si>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</si>
  <si>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</si>
  <si>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</si>
  <si>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</si>
  <si>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</si>
  <si>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</si>
  <si>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</si>
  <si>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</si>
  <si>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</si>
  <si>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</si>
  <si>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</si>
  <si>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</si>
  <si>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</si>
  <si>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</si>
  <si>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</si>
  <si>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</si>
  <si>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</si>
  <si>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</si>
  <si>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</si>
  <si>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</si>
  <si>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</si>
  <si>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</si>
  <si>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</si>
  <si>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</si>
  <si>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</si>
  <si>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</si>
  <si>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</si>
  <si>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</si>
  <si>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</si>
  <si>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</si>
  <si>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</si>
  <si>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</si>
  <si>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</si>
  <si>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</si>
  <si>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</si>
  <si>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</si>
  <si>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</si>
  <si>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</si>
  <si>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</si>
  <si>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</si>
  <si>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</si>
  <si>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</si>
  <si>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</si>
  <si>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</si>
  <si>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</si>
  <si>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</si>
  <si>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</si>
  <si>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</si>
  <si>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</si>
  <si>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</si>
  <si>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</si>
  <si>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</si>
  <si>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</si>
  <si>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</si>
  <si>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</si>
  <si>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</si>
  <si>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</si>
  <si>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</si>
  <si>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</si>
  <si>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</si>
  <si>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</si>
  <si>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</si>
  <si>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</si>
  <si>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</si>
  <si>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</si>
  <si>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</si>
  <si>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</si>
  <si>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</si>
  <si>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</si>
  <si>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</si>
  <si>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</si>
  <si>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</si>
  <si>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</si>
  <si>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</si>
  <si>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</si>
  <si>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</si>
  <si>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</si>
  <si>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</si>
  <si>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</si>
  <si>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</si>
  <si>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</si>
  <si>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</si>
  <si>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</si>
  <si>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</si>
  <si>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</si>
  <si>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</si>
  <si>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</si>
  <si>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</si>
  <si>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</si>
  <si>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</si>
  <si>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</si>
  <si>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</si>
  <si>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</si>
  <si>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</si>
  <si>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</si>
  <si>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</si>
  <si>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</si>
  <si>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</si>
  <si>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</si>
  <si>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</si>
  <si>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</si>
  <si>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</si>
  <si>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</si>
  <si>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</si>
  <si>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</si>
  <si>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</si>
  <si>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</si>
  <si>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</si>
  <si>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</si>
  <si>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</si>
  <si>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</si>
  <si>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</si>
  <si>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</si>
  <si>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</si>
  <si>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</si>
  <si>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</si>
  <si>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</si>
  <si>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</si>
  <si>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</si>
  <si>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</si>
  <si>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</si>
  <si>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</si>
  <si>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</si>
  <si>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</si>
  <si>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</si>
  <si>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</si>
  <si>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</si>
  <si>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</si>
  <si>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</si>
  <si>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</si>
  <si>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</si>
  <si>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</si>
  <si>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</si>
  <si>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</si>
  <si>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</si>
  <si>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</si>
  <si>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</si>
  <si>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</si>
  <si>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</si>
  <si>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</si>
  <si>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</si>
  <si>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</si>
  <si>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</si>
  <si>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</si>
  <si>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</si>
  <si>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</si>
  <si>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</si>
  <si>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</si>
  <si>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</si>
  <si>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</si>
  <si>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</si>
  <si>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</si>
  <si>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</si>
  <si>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</si>
  <si>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</si>
  <si>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</si>
  <si>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</si>
  <si>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</si>
  <si>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</si>
  <si>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</si>
  <si>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</si>
  <si>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</si>
  <si>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</si>
  <si>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</si>
  <si>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</si>
  <si>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</si>
  <si>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</si>
  <si>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</si>
  <si>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</si>
  <si>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</si>
  <si>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</si>
  <si>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</si>
  <si>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</si>
  <si>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</si>
  <si>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</si>
  <si>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</si>
  <si>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</si>
  <si>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</si>
  <si>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</si>
  <si>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</si>
  <si>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</si>
  <si>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</si>
  <si>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</si>
  <si>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</si>
  <si>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</si>
  <si>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</si>
  <si>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</si>
  <si>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</si>
  <si>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</si>
  <si>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</si>
  <si>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</si>
  <si>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</si>
  <si>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</si>
  <si>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</si>
  <si>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</si>
  <si>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</si>
  <si>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</si>
  <si>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</si>
  <si>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</si>
  <si>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</si>
  <si>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</si>
  <si>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</si>
  <si>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</si>
  <si>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</si>
  <si>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</si>
  <si>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</si>
  <si>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</si>
  <si>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</si>
  <si>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</si>
  <si>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</si>
  <si>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</si>
  <si>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</si>
  <si>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</si>
  <si>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</si>
  <si>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</si>
  <si>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</si>
  <si>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</si>
  <si>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</si>
  <si>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</si>
  <si>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</si>
  <si>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</si>
  <si>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</si>
  <si>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</si>
  <si>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</si>
  <si>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</si>
  <si>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</si>
  <si>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</si>
  <si>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</si>
  <si>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</si>
  <si>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</si>
  <si>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</si>
  <si>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</si>
  <si>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</si>
  <si>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</si>
  <si>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</si>
  <si>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</si>
  <si>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</si>
  <si>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</si>
  <si>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</si>
  <si>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</si>
  <si>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</si>
  <si>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</si>
  <si>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</si>
  <si>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</si>
  <si>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</si>
  <si>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</si>
  <si>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</si>
  <si>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</si>
  <si>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</si>
  <si>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</si>
  <si>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</si>
  <si>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</si>
  <si>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</si>
  <si>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</si>
  <si>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</si>
  <si>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</si>
  <si>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</si>
  <si>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</si>
  <si>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</si>
  <si>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</si>
  <si>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</si>
  <si>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</si>
  <si>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</si>
  <si>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</si>
  <si>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</si>
  <si>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</si>
  <si>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</si>
  <si>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</si>
  <si>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</si>
  <si>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</si>
  <si>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</si>
  <si>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</si>
  <si>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</si>
  <si>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</si>
  <si>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</si>
  <si>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</si>
  <si>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</si>
  <si>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</si>
  <si>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</si>
  <si>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</si>
  <si>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</si>
  <si>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</si>
  <si>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</si>
  <si>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</si>
  <si>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</si>
  <si>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</si>
  <si>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</si>
  <si>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</si>
  <si>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</si>
  <si>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</si>
  <si>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</si>
  <si>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</si>
  <si>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</si>
  <si>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</si>
  <si>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</si>
  <si>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</si>
  <si>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</si>
  <si>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</si>
  <si>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</si>
  <si>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</si>
  <si>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</si>
  <si>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</si>
  <si>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</si>
  <si>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</si>
  <si>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</si>
  <si>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</si>
  <si>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</si>
  <si>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</si>
  <si>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</si>
  <si>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</si>
  <si>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</si>
  <si>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</si>
  <si>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</si>
  <si>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</si>
  <si>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</si>
  <si>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</si>
  <si>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</si>
  <si>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</si>
  <si>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</si>
  <si>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</si>
  <si>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</si>
  <si>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</si>
  <si>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</si>
  <si>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</si>
  <si>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</si>
  <si>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</si>
  <si>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</si>
  <si>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</si>
  <si>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</si>
  <si>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</si>
  <si>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</si>
  <si>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</si>
  <si>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</si>
  <si>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</si>
  <si>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</si>
  <si>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</si>
  <si>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</si>
  <si>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</si>
  <si>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</si>
  <si>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</si>
  <si>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</si>
  <si>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</si>
  <si>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</si>
  <si>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</si>
  <si>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</si>
  <si>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</si>
  <si>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</si>
  <si>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</si>
  <si>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</si>
  <si>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</si>
  <si>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</si>
  <si>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</si>
  <si>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</si>
  <si>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</si>
  <si>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</si>
  <si>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</si>
  <si>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</si>
  <si>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</si>
  <si>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</si>
  <si>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</si>
  <si>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</si>
  <si>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</si>
  <si>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</si>
  <si>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</si>
  <si>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</si>
  <si>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</si>
  <si>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</si>
  <si>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</si>
  <si>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</si>
  <si>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</si>
  <si>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</si>
  <si>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</si>
  <si>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</si>
  <si>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</si>
  <si>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</si>
  <si>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</si>
  <si>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</si>
  <si>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</si>
  <si>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</si>
  <si>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</si>
  <si>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</si>
  <si>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</si>
  <si>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</si>
  <si>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</si>
  <si>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</si>
  <si>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</si>
  <si>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</si>
  <si>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</si>
  <si>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</si>
  <si>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</si>
  <si>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</si>
  <si>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</si>
  <si>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</si>
  <si>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</si>
  <si>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</si>
  <si>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</si>
  <si>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</si>
  <si>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</si>
  <si>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</si>
  <si>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</si>
  <si>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</si>
  <si>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</si>
  <si>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</si>
  <si>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</si>
  <si>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</si>
  <si>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</si>
  <si>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</si>
  <si>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</si>
  <si>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</si>
  <si>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</si>
  <si>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</si>
  <si>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</si>
  <si>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</si>
  <si>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</si>
  <si>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</si>
  <si>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</si>
  <si>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</si>
  <si>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</si>
  <si>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</si>
  <si>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</si>
  <si>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</si>
  <si>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</si>
  <si>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</si>
  <si>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</si>
  <si>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</si>
  <si>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</si>
  <si>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</si>
  <si>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</si>
  <si>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</si>
  <si>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</si>
  <si>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</si>
  <si>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</si>
  <si>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</si>
  <si>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</si>
  <si>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</si>
  <si>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</si>
  <si>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</si>
  <si>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</si>
  <si>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</si>
  <si>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</si>
  <si>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</si>
  <si>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</si>
  <si>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</si>
  <si>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</si>
  <si>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</si>
  <si>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</si>
  <si>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</si>
  <si>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</si>
  <si>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</si>
  <si>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</si>
  <si>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</si>
  <si>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</si>
  <si>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</si>
  <si>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</si>
  <si>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</si>
  <si>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</si>
  <si>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</si>
  <si>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</si>
  <si>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</si>
  <si>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</si>
  <si>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</si>
  <si>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</si>
  <si>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</si>
  <si>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</si>
  <si>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</si>
  <si>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</si>
  <si>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</si>
  <si>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</si>
  <si>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</si>
  <si>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</si>
  <si>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</si>
  <si>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</si>
  <si>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</si>
  <si>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</si>
  <si>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</si>
  <si>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</si>
  <si>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</si>
  <si>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</si>
  <si>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</si>
  <si>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</si>
  <si>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</si>
  <si>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</si>
  <si>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</si>
  <si>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</si>
  <si>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</si>
  <si>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</si>
  <si>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</si>
  <si>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</si>
  <si>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</si>
  <si>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</si>
  <si>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</si>
  <si>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</si>
  <si>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</si>
  <si>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</si>
  <si>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</si>
  <si>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</si>
  <si>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</si>
  <si>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</si>
  <si>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</si>
  <si>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</si>
  <si>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</si>
  <si>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</si>
  <si>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</si>
  <si>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</si>
  <si>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</si>
  <si>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</si>
  <si>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</si>
  <si>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</si>
  <si>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</si>
  <si>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</si>
  <si>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</si>
  <si>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</si>
  <si>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</si>
  <si>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</si>
  <si>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</si>
  <si>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</si>
  <si>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</si>
  <si>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</si>
  <si>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</si>
  <si>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</si>
  <si>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</si>
  <si>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</si>
  <si>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</si>
  <si>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</si>
  <si>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</si>
  <si>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</si>
  <si>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</si>
  <si>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</si>
  <si>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</si>
  <si>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</si>
  <si>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</si>
  <si>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</si>
  <si>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</si>
  <si>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</si>
  <si>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</si>
  <si>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</si>
  <si>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</si>
  <si>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</si>
  <si>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</si>
  <si>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</si>
  <si>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</si>
  <si>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</si>
  <si>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</si>
  <si>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</si>
  <si>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</si>
  <si>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</si>
  <si>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</si>
  <si>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</si>
  <si>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</si>
  <si>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</si>
  <si>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</si>
  <si>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</si>
  <si>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</si>
  <si>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</si>
  <si>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</si>
  <si>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</si>
  <si>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</si>
  <si>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</si>
  <si>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</si>
  <si>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</si>
  <si>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</si>
  <si>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</si>
  <si>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</si>
  <si>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</si>
  <si>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</si>
  <si>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</si>
  <si>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</si>
  <si>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</si>
  <si>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</si>
  <si>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</si>
  <si>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</si>
  <si>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</si>
  <si>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</si>
  <si>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</si>
  <si>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</si>
  <si>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</si>
  <si>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</si>
  <si>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</si>
  <si>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</si>
  <si>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</si>
  <si>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</si>
  <si>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</si>
  <si>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</si>
  <si>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</si>
  <si>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</si>
  <si>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</si>
  <si>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</si>
  <si>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</si>
  <si>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</si>
  <si>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</si>
  <si>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</si>
  <si>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</si>
  <si>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</si>
  <si>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</si>
  <si>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</si>
  <si>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</si>
  <si>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</si>
  <si>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</si>
  <si>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</si>
  <si>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</si>
  <si>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</si>
  <si>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</si>
  <si>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</si>
  <si>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</si>
  <si>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</si>
  <si>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</si>
  <si>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</si>
  <si>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</si>
  <si>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</si>
  <si>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</si>
  <si>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</si>
  <si>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</si>
  <si>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</si>
  <si>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</si>
  <si>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</si>
  <si>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</si>
  <si>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</si>
  <si>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</si>
  <si>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</si>
  <si>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</si>
  <si>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</si>
  <si>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</si>
  <si>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</si>
  <si>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</si>
  <si>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</si>
  <si>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</si>
  <si>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</si>
  <si>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</si>
  <si>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</si>
  <si>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</si>
  <si>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</si>
  <si>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</si>
  <si>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</si>
  <si>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</si>
  <si>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</si>
  <si>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</si>
  <si>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</si>
  <si>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</si>
  <si>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</si>
  <si>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</si>
  <si>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</si>
  <si>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</si>
  <si>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</si>
  <si>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</si>
  <si>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</si>
  <si>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</si>
  <si>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</si>
  <si>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</si>
  <si>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</si>
  <si>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</si>
  <si>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</si>
  <si>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</si>
  <si>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</si>
  <si>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</si>
  <si>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</si>
  <si>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</si>
  <si>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</si>
  <si>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</si>
  <si>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</si>
  <si>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</si>
  <si>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</si>
  <si>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</si>
  <si>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</si>
  <si>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</si>
  <si>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</si>
  <si>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</si>
  <si>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</si>
  <si>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</si>
  <si>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</si>
  <si>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</si>
  <si>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</si>
  <si>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</si>
  <si>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</si>
  <si>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</si>
  <si>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</si>
  <si>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</si>
  <si>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</si>
  <si>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</si>
  <si>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</si>
  <si>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</si>
  <si>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</si>
  <si>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</si>
  <si>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</si>
  <si>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</si>
  <si>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</si>
  <si>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</si>
  <si>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</si>
  <si>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</si>
  <si>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</si>
  <si>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</si>
  <si>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</si>
  <si>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</si>
  <si>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</si>
  <si>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</si>
  <si>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</si>
  <si>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</si>
  <si>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</si>
  <si>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</si>
  <si>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</si>
  <si>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</si>
  <si>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</si>
  <si>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</si>
  <si>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</si>
  <si>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</si>
  <si>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</si>
  <si>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</si>
  <si>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</si>
  <si>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</si>
  <si>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</si>
  <si>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</si>
  <si>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</si>
  <si>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</si>
  <si>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</si>
  <si>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</si>
  <si>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</si>
  <si>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</si>
  <si>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</si>
  <si>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</si>
  <si>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</si>
  <si>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</si>
  <si>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</si>
  <si>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</si>
  <si>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</si>
  <si>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</si>
  <si>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</si>
  <si>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</si>
  <si>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</si>
  <si>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</si>
  <si>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</si>
  <si>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</si>
  <si>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</si>
  <si>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</si>
  <si>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</si>
  <si>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</si>
  <si>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</si>
  <si>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</si>
  <si>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</si>
  <si>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</si>
  <si>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</si>
  <si>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</si>
  <si>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</si>
  <si>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</si>
  <si>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</si>
  <si>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</si>
  <si>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</si>
  <si>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</si>
  <si>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</si>
  <si>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</si>
  <si>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</si>
  <si>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</si>
  <si>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</si>
  <si>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</si>
  <si>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</si>
  <si>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</si>
  <si>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</si>
  <si>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</si>
  <si>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</si>
  <si>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</si>
  <si>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</si>
  <si>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</si>
  <si>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</si>
  <si>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</si>
  <si>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</si>
  <si>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</si>
  <si>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</si>
  <si>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</si>
  <si>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</si>
  <si>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</si>
  <si>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</si>
  <si>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</si>
  <si>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</si>
  <si>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</si>
  <si>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</si>
  <si>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</si>
  <si>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</si>
  <si>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</si>
  <si>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</si>
  <si>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</si>
  <si>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</si>
  <si>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</si>
  <si>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</si>
  <si>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</si>
  <si>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</si>
  <si>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</si>
  <si>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</si>
  <si>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</si>
  <si>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</si>
  <si>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</si>
  <si>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</si>
  <si>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</si>
  <si>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</si>
  <si>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</si>
  <si>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</si>
  <si>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</si>
  <si>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</si>
  <si>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</si>
  <si>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</si>
  <si>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</si>
  <si>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</si>
  <si>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</si>
  <si>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</si>
  <si>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</si>
  <si>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</si>
  <si>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</si>
  <si>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</si>
  <si>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</si>
  <si>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</si>
  <si>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</si>
  <si>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</si>
  <si>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</si>
  <si>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</si>
  <si>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</si>
  <si>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</si>
  <si>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</si>
  <si>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</si>
  <si>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</si>
  <si>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</si>
  <si>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</si>
  <si>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</si>
  <si>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</si>
  <si>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</si>
  <si>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</si>
  <si>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</si>
  <si>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</si>
  <si>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</si>
  <si>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</si>
  <si>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</si>
  <si>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</si>
  <si>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</si>
  <si>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</si>
  <si>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</si>
  <si>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</si>
  <si>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</si>
  <si>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</si>
  <si>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</si>
  <si>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</si>
  <si>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</si>
  <si>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</si>
  <si>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</si>
  <si>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</si>
  <si>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</si>
  <si>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</si>
  <si>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</si>
  <si>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</si>
  <si>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</si>
  <si>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</si>
  <si>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</si>
  <si>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</si>
  <si>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</si>
  <si>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</si>
  <si>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</si>
  <si>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</si>
  <si>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</si>
  <si>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</si>
  <si>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</si>
  <si>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</si>
  <si>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</si>
  <si>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</si>
  <si>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</si>
  <si>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</si>
  <si>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</si>
  <si>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</si>
  <si>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</si>
  <si>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</si>
  <si>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</si>
  <si>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</si>
  <si>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</si>
  <si>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</si>
  <si>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</si>
  <si>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</si>
  <si>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</si>
  <si>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</si>
  <si>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</si>
  <si>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</si>
  <si>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</si>
  <si>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</si>
  <si>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</si>
  <si>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</si>
  <si>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</si>
  <si>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</si>
  <si>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</si>
  <si>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</si>
  <si>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</si>
  <si>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</si>
  <si>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</si>
  <si>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</si>
  <si>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</si>
  <si>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</si>
  <si>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</si>
  <si>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</si>
  <si>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</si>
  <si>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</si>
  <si>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</si>
  <si>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</si>
  <si>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</si>
  <si>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</si>
  <si>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</si>
  <si>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</si>
  <si>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</si>
  <si>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</si>
  <si>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</si>
  <si>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</si>
  <si>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</si>
  <si>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</si>
  <si>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</si>
  <si>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</si>
  <si>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</si>
  <si>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</si>
  <si>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</si>
  <si>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</si>
  <si>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</si>
  <si>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</si>
  <si>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</si>
  <si>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</si>
  <si>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</si>
  <si>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</si>
  <si>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</si>
  <si>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</si>
  <si>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</si>
  <si>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</si>
  <si>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</si>
  <si>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</si>
  <si>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</si>
  <si>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</si>
  <si>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</si>
  <si>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</si>
  <si>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</si>
  <si>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</si>
  <si>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</si>
  <si>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</si>
  <si>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</si>
  <si>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</si>
  <si>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</si>
  <si>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</si>
  <si>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</si>
  <si>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</si>
  <si>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</si>
  <si>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</si>
  <si>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</si>
  <si>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</si>
  <si>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</si>
  <si>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</si>
  <si>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</si>
  <si>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</si>
  <si>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</si>
  <si>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</si>
  <si>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</si>
  <si>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</si>
  <si>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</si>
  <si>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</si>
  <si>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</si>
  <si>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</si>
  <si>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</si>
  <si>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</si>
  <si>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</si>
  <si>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</si>
  <si>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</si>
  <si>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</si>
  <si>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</si>
  <si>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</si>
  <si>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</si>
  <si>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</si>
  <si>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</si>
  <si>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</si>
  <si>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</si>
  <si>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</si>
  <si>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</si>
  <si>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</si>
  <si>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</si>
  <si>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</si>
  <si>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</si>
  <si>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</si>
  <si>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</si>
  <si>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</si>
  <si>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</si>
  <si>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</si>
  <si>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</si>
  <si>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</si>
  <si>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</si>
  <si>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</si>
  <si>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</si>
  <si>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</si>
  <si>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</si>
  <si>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</si>
  <si>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</si>
  <si>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</si>
  <si>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</si>
  <si>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</si>
  <si>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</si>
  <si>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</si>
  <si>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</si>
  <si>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</si>
  <si>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</si>
  <si>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</si>
  <si>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</si>
  <si>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</si>
  <si>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</si>
  <si>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</si>
  <si>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</si>
  <si>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</si>
  <si>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</si>
  <si>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</si>
  <si>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</si>
  <si>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</si>
  <si>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</si>
  <si>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</si>
  <si>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</si>
  <si>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</si>
  <si>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</si>
  <si>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</si>
  <si>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</si>
  <si>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</si>
  <si>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</si>
  <si>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</si>
  <si>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</si>
  <si>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</si>
  <si>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</si>
  <si>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</si>
  <si>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</si>
  <si>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</si>
  <si>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</si>
  <si>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</si>
  <si>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</si>
  <si>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</si>
  <si>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</si>
  <si>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</si>
  <si>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</si>
  <si>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</si>
  <si>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</si>
  <si>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</si>
  <si>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</si>
  <si>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</si>
  <si>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</si>
  <si>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</si>
  <si>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</si>
  <si>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</si>
  <si>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</si>
  <si>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</si>
  <si>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</si>
  <si>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</si>
  <si>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</si>
  <si>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</si>
  <si>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</si>
  <si>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</si>
  <si>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</si>
  <si>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</si>
  <si>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</si>
  <si>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</si>
  <si>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</si>
  <si>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</si>
  <si>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</si>
  <si>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</si>
  <si>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</si>
  <si>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</si>
  <si>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</si>
  <si>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</si>
  <si>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</si>
  <si>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</si>
  <si>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</si>
  <si>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</si>
  <si>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</si>
  <si>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</si>
  <si>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</si>
  <si>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</si>
  <si>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</si>
  <si>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</si>
  <si>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</si>
  <si>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</si>
  <si>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</si>
  <si>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</si>
  <si>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</si>
  <si>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</si>
  <si>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</si>
  <si>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</si>
  <si>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</si>
  <si>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</si>
  <si>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</si>
  <si>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</si>
  <si>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</si>
  <si>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</si>
  <si>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</si>
  <si>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</si>
  <si>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</si>
  <si>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</si>
  <si>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</si>
  <si>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</si>
  <si>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</si>
  <si>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</si>
  <si>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</si>
  <si>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</si>
  <si>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</si>
  <si>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</si>
  <si>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</si>
  <si>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</si>
  <si>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</si>
  <si>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</si>
  <si>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</si>
  <si>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</si>
  <si>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</si>
  <si>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</si>
  <si>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</si>
  <si>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</si>
  <si>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</si>
  <si>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</si>
  <si>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</si>
  <si>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</si>
  <si>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</si>
  <si>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</si>
  <si>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</si>
  <si>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</si>
  <si>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</si>
  <si>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</si>
  <si>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</si>
  <si>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</si>
  <si>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</si>
  <si>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</si>
  <si>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</si>
  <si>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</si>
  <si>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</si>
  <si>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</si>
  <si>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</si>
  <si>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</si>
  <si>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</si>
  <si>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</si>
  <si>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</si>
  <si>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</si>
  <si>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</si>
  <si>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</si>
  <si>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</si>
  <si>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</si>
  <si>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</si>
  <si>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</si>
  <si>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</si>
  <si>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</si>
  <si>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</si>
  <si>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</si>
  <si>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</si>
  <si>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</si>
  <si>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</si>
  <si>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</si>
  <si>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</si>
  <si>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</si>
  <si>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</si>
  <si>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</si>
  <si>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</si>
  <si>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</si>
  <si>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</si>
  <si>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</si>
  <si>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</si>
  <si>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</si>
  <si>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</si>
  <si>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</si>
  <si>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</si>
  <si>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</si>
  <si>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</si>
  <si>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</si>
  <si>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</si>
  <si>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</si>
  <si>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</si>
  <si>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</si>
  <si>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</si>
  <si>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</si>
  <si>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</si>
  <si>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</si>
  <si>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</si>
  <si>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</si>
  <si>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</si>
  <si>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</si>
  <si>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</si>
  <si>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</si>
  <si>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</si>
  <si>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</si>
  <si>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</si>
  <si>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</si>
  <si>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</si>
  <si>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</si>
  <si>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</si>
  <si>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</si>
  <si>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</si>
  <si>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</si>
  <si>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</si>
  <si>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</si>
  <si>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</si>
  <si>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</si>
  <si>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</si>
  <si>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</si>
  <si>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</si>
  <si>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</si>
  <si>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</si>
  <si>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</si>
  <si>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</si>
  <si>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</si>
  <si>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</si>
  <si>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</si>
  <si>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</si>
  <si>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</si>
  <si>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</si>
  <si>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</si>
  <si>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</si>
  <si>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</si>
  <si>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</si>
  <si>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</si>
  <si>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</si>
  <si>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</si>
  <si>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</si>
  <si>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</si>
  <si>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</si>
  <si>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</si>
  <si>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</si>
  <si>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</si>
  <si>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</si>
  <si>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</si>
  <si>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</si>
  <si>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</si>
  <si>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</si>
  <si>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</si>
  <si>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</si>
  <si>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</si>
  <si>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</si>
  <si>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</si>
  <si>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</si>
  <si>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</si>
  <si>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</si>
  <si>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</si>
  <si>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</si>
  <si>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</si>
  <si>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</si>
  <si>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</si>
  <si>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</si>
  <si>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</si>
  <si>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</si>
  <si>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</si>
  <si>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</si>
  <si>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</si>
  <si>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</si>
  <si>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</si>
  <si>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</si>
  <si>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</si>
  <si>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</si>
  <si>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</si>
  <si>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</si>
  <si>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</si>
  <si>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</si>
  <si>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</si>
  <si>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</si>
  <si>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</si>
  <si>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</si>
  <si>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</si>
  <si>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</si>
  <si>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</si>
  <si>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</si>
  <si>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</si>
  <si>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</si>
  <si>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</si>
  <si>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</si>
  <si>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</si>
  <si>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</si>
  <si>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</si>
  <si>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</si>
  <si>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</si>
  <si>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</si>
  <si>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</si>
  <si>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</si>
  <si>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</si>
  <si>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</si>
  <si>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</si>
  <si>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</si>
  <si>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</si>
  <si>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</si>
  <si>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</si>
  <si>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</si>
  <si>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</si>
  <si>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</si>
  <si>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</si>
  <si>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</si>
  <si>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</si>
  <si>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</si>
  <si>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</si>
  <si>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</si>
  <si>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</si>
  <si>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</si>
  <si>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</si>
  <si>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</si>
  <si>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</si>
  <si>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</si>
  <si>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</si>
  <si>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</si>
  <si>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</si>
  <si>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</si>
  <si>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</si>
  <si>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</si>
  <si>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</si>
  <si>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</si>
  <si>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</si>
  <si>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</si>
  <si>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</si>
  <si>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</si>
  <si>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</si>
  <si>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</si>
  <si>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</si>
  <si>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</si>
  <si>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</si>
  <si>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</si>
  <si>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</si>
  <si>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</si>
  <si>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</si>
  <si>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</si>
  <si>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</si>
  <si>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</si>
  <si>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</si>
  <si>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</si>
  <si>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</si>
  <si>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</si>
  <si>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</si>
  <si>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</si>
  <si>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</si>
  <si>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</si>
  <si>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</si>
  <si>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</si>
  <si>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</si>
  <si>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</si>
  <si>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</si>
  <si>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</si>
  <si>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</si>
  <si>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</si>
  <si>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</si>
  <si>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</si>
  <si>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</si>
  <si>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</si>
  <si>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</si>
  <si>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</si>
  <si>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</si>
  <si>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</si>
  <si>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</si>
  <si>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</si>
  <si>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</si>
  <si>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</si>
  <si>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</si>
  <si>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</si>
  <si>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</si>
  <si>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</si>
  <si>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</si>
  <si>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</si>
  <si>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</si>
  <si>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</si>
  <si>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</si>
  <si>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</si>
  <si>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</si>
  <si>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</si>
  <si>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</si>
  <si>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</si>
  <si>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</si>
  <si>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</si>
  <si>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</si>
  <si>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</si>
  <si>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</si>
  <si>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</si>
  <si>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</si>
  <si>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</si>
  <si>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</si>
  <si>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</si>
  <si>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</si>
  <si>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</si>
  <si>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</si>
  <si>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</si>
  <si>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</si>
  <si>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</si>
  <si>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</si>
  <si>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</si>
  <si>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</si>
  <si>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</si>
  <si>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</si>
  <si>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</si>
  <si>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</si>
  <si>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</si>
  <si>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</si>
  <si>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</si>
  <si>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</si>
  <si>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</si>
  <si>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</si>
  <si>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</si>
  <si>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</si>
  <si>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</si>
  <si>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</si>
  <si>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</si>
  <si>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</si>
  <si>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</si>
  <si>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</si>
  <si>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</si>
  <si>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</si>
  <si>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</si>
  <si>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</si>
  <si>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</si>
  <si>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</si>
  <si>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</si>
  <si>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</si>
  <si>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</si>
  <si>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</si>
  <si>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</si>
  <si>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</si>
  <si>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</si>
  <si>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</si>
  <si>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</si>
  <si>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</si>
  <si>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</si>
  <si>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</si>
  <si>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</si>
  <si>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</si>
  <si>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</si>
  <si>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</si>
  <si>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</si>
  <si>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</si>
  <si>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</si>
  <si>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</si>
  <si>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</si>
  <si>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</si>
  <si>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</si>
  <si>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</si>
  <si>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</si>
  <si>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</si>
  <si>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</si>
  <si>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</si>
  <si>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</si>
  <si>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</si>
  <si>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</si>
  <si>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</si>
  <si>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</si>
  <si>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</si>
  <si>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</si>
  <si>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</si>
  <si>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</si>
  <si>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</si>
  <si>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</si>
  <si>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</si>
  <si>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</si>
  <si>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</si>
  <si>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</si>
  <si>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</si>
  <si>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</si>
  <si>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</si>
  <si>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</si>
  <si>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</si>
  <si>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</si>
  <si>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</si>
  <si>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</si>
  <si>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</si>
  <si>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</si>
  <si>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</si>
  <si>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</si>
  <si>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</si>
  <si>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</si>
  <si>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</si>
  <si>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</si>
  <si>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</si>
  <si>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</si>
  <si>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</si>
  <si>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</si>
  <si>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</si>
  <si>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</si>
  <si>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</si>
  <si>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</si>
  <si>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</si>
  <si>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</si>
  <si>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</si>
  <si>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</si>
  <si>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</si>
  <si>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</si>
  <si>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</si>
  <si>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</si>
  <si>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</si>
  <si>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</si>
  <si>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</si>
  <si>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</si>
  <si>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</si>
  <si>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</si>
  <si>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</si>
  <si>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</si>
  <si>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</si>
  <si>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</si>
  <si>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</si>
  <si>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</si>
  <si>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</si>
  <si>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</si>
  <si>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</si>
  <si>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</si>
  <si>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</si>
  <si>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</si>
  <si>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</si>
  <si>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</si>
  <si>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</si>
  <si>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</si>
  <si>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</si>
  <si>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</si>
  <si>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</si>
  <si>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</si>
  <si>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</si>
  <si>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</si>
  <si>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</si>
  <si>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</si>
  <si>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</si>
  <si>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</si>
  <si>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</si>
  <si>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</si>
  <si>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</si>
  <si>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</si>
  <si>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</si>
  <si>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</si>
  <si>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</si>
  <si>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</si>
  <si>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</si>
  <si>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</si>
  <si>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</si>
  <si>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</si>
  <si>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</si>
  <si>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</si>
  <si>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</si>
  <si>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</si>
  <si>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</si>
  <si>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</si>
  <si>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</si>
  <si>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</si>
  <si>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</si>
  <si>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</si>
  <si>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</si>
  <si>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</si>
  <si>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</si>
  <si>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</si>
  <si>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</si>
  <si>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</si>
  <si>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</si>
  <si>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</si>
  <si>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</si>
  <si>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</si>
  <si>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</si>
  <si>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</si>
  <si>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</si>
  <si>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</si>
  <si>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</si>
  <si>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</si>
  <si>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</si>
  <si>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</si>
  <si>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</si>
  <si>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</si>
  <si>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</si>
  <si>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</si>
  <si>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</si>
  <si>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</si>
  <si>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</si>
  <si>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</si>
  <si>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</si>
  <si>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</si>
  <si>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</si>
  <si>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</si>
  <si>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</si>
  <si>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</si>
  <si>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</si>
  <si>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</si>
  <si>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</si>
  <si>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</si>
  <si>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</si>
  <si>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</si>
  <si>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</si>
  <si>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</si>
  <si>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</si>
  <si>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</si>
  <si>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</si>
  <si>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</si>
  <si>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</si>
  <si>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</si>
  <si>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</si>
  <si>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</si>
  <si>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</si>
  <si>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</si>
  <si>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</si>
  <si>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</si>
  <si>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</si>
  <si>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</si>
  <si>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</si>
  <si>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</si>
  <si>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</si>
  <si>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</si>
  <si>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</si>
  <si>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</si>
  <si>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</si>
  <si>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</si>
  <si>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</si>
  <si>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</si>
  <si>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</si>
  <si>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</si>
  <si>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</si>
  <si>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</si>
  <si>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</si>
  <si>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</si>
  <si>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</si>
  <si>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</si>
  <si>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</si>
  <si>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</si>
  <si>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</si>
  <si>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</si>
  <si>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</si>
  <si>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</si>
  <si>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</si>
  <si>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</si>
  <si>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</si>
  <si>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</si>
  <si>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</si>
  <si>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</si>
  <si>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</si>
  <si>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</si>
  <si>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</si>
  <si>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</si>
  <si>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</si>
  <si>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</si>
  <si>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</si>
  <si>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</si>
  <si>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</si>
  <si>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</si>
  <si>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</si>
  <si>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</si>
  <si>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</si>
  <si>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</si>
  <si>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</si>
  <si>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</si>
  <si>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</si>
  <si>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</si>
  <si>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</si>
  <si>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</si>
  <si>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</si>
  <si>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</si>
  <si>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</si>
  <si>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</si>
  <si>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</si>
  <si>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</si>
  <si>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</si>
  <si>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</si>
  <si>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</si>
  <si>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</si>
  <si>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</si>
  <si>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</si>
  <si>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</si>
  <si>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</si>
  <si>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</si>
  <si>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</si>
  <si>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</si>
  <si>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</si>
  <si>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</si>
  <si>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</si>
  <si>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</si>
  <si>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</si>
  <si>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</si>
  <si>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</si>
  <si>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</si>
  <si>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</si>
  <si>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</si>
  <si>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</si>
  <si>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</si>
  <si>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</si>
  <si>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</si>
  <si>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</si>
  <si>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</si>
  <si>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</si>
  <si>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</si>
  <si>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</si>
  <si>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</si>
  <si>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</si>
  <si>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</si>
  <si>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</si>
  <si>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</si>
  <si>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</si>
  <si>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</si>
  <si>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</si>
  <si>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</si>
  <si>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</si>
  <si>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</si>
  <si>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</si>
  <si>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</si>
  <si>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</si>
  <si>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</si>
  <si>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</si>
  <si>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</si>
  <si>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</si>
  <si>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</si>
  <si>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</si>
  <si>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</si>
  <si>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</si>
  <si>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</si>
  <si>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</si>
  <si>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</si>
  <si>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</si>
  <si>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</si>
  <si>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</si>
  <si>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</si>
  <si>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</si>
  <si>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</si>
  <si>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</si>
  <si>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</si>
  <si>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</si>
  <si>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</si>
  <si>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</si>
  <si>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</si>
  <si>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</si>
  <si>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</si>
  <si>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</si>
  <si>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</si>
  <si>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</si>
  <si>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</si>
  <si>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</si>
  <si>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</si>
  <si>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</si>
  <si>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</si>
  <si>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</si>
  <si>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</si>
  <si>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</si>
  <si>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</si>
  <si>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</si>
  <si>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</si>
  <si>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</si>
  <si>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</si>
  <si>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</si>
  <si>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</si>
  <si>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</si>
  <si>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</si>
  <si>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</si>
  <si>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</si>
  <si>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</si>
  <si>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</si>
  <si>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</si>
  <si>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</si>
  <si>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</si>
  <si>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</si>
  <si>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</si>
  <si>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</si>
  <si>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</si>
  <si>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</si>
  <si>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</si>
  <si>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</si>
  <si>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</si>
  <si>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</si>
  <si>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</si>
  <si>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</si>
  <si>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</si>
  <si>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</si>
  <si>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</si>
  <si>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</si>
  <si>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</si>
  <si>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</si>
  <si>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</si>
  <si>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</si>
  <si>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</si>
  <si>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</si>
  <si>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</si>
  <si>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</si>
  <si>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</si>
  <si>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</si>
  <si>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</si>
  <si>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</si>
  <si>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</si>
  <si>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</si>
  <si>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</si>
  <si>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</si>
  <si>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</si>
  <si>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</si>
  <si>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</si>
  <si>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</si>
  <si>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</si>
  <si>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</si>
  <si>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</si>
  <si>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</si>
  <si>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</si>
  <si>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</si>
  <si>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</si>
  <si>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</si>
  <si>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</si>
  <si>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</si>
  <si>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</si>
  <si>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</si>
  <si>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</si>
  <si>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</si>
  <si>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</si>
  <si>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</si>
  <si>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</si>
  <si>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</si>
  <si>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</si>
  <si>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</si>
  <si>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</si>
  <si>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</si>
  <si>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</si>
  <si>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</si>
  <si>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</si>
  <si>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</si>
  <si>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</si>
  <si>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</si>
  <si>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</si>
  <si>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</si>
  <si>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</si>
  <si>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</si>
  <si>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</si>
  <si>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</si>
  <si>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</si>
  <si>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</si>
  <si>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</si>
  <si>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</si>
  <si>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</si>
  <si>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</si>
  <si>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</si>
  <si>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</si>
  <si>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</si>
  <si>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</si>
  <si>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</si>
  <si>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</si>
  <si>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</si>
  <si>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</si>
  <si>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</si>
  <si>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</si>
  <si>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</si>
  <si>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</si>
  <si>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</si>
  <si>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</si>
  <si>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</si>
  <si>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</si>
  <si>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</si>
  <si>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</si>
  <si>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</si>
  <si>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</si>
  <si>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</si>
  <si>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</si>
  <si>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</si>
  <si>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</si>
  <si>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</si>
  <si>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</si>
  <si>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</si>
  <si>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</si>
  <si>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</si>
  <si>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</si>
  <si>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</si>
  <si>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</si>
  <si>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</si>
  <si>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</si>
  <si>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</si>
  <si>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</si>
  <si>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</si>
  <si>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</si>
  <si>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</si>
  <si>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</si>
  <si>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</si>
  <si>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</si>
  <si>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</si>
  <si>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</si>
  <si>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</si>
  <si>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</si>
  <si>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</si>
  <si>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</si>
  <si>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</si>
  <si>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</si>
  <si>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</si>
  <si>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</si>
  <si>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</si>
  <si>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</si>
  <si>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</si>
  <si>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</si>
  <si>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</si>
  <si>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</si>
  <si>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</si>
  <si>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</si>
  <si>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</si>
  <si>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</si>
  <si>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</si>
  <si>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</si>
  <si>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</si>
  <si>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</si>
  <si>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</si>
  <si>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</si>
  <si>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</si>
  <si>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</si>
  <si>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</si>
  <si>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</si>
  <si>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</si>
  <si>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</si>
  <si>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</si>
  <si>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</si>
  <si>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</si>
  <si>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</si>
  <si>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</si>
  <si>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</si>
  <si>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</si>
  <si>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</si>
  <si>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</si>
  <si>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</si>
  <si>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</si>
  <si>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</si>
  <si>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</si>
  <si>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</si>
  <si>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</si>
  <si>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</si>
  <si>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</si>
  <si>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</si>
  <si>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</si>
  <si>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</si>
  <si>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</si>
  <si>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</si>
  <si>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</si>
  <si>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</si>
  <si>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</si>
  <si>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</si>
  <si>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</si>
  <si>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</si>
  <si>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</si>
  <si>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</si>
  <si>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</si>
  <si>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</si>
  <si>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</si>
  <si>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</si>
  <si>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</si>
  <si>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</si>
  <si>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</si>
  <si>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</si>
  <si>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</si>
  <si>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</si>
  <si>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</si>
  <si>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</si>
  <si>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</si>
  <si>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</si>
  <si>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</si>
  <si>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</si>
  <si>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</si>
  <si>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</si>
  <si>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</si>
  <si>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</si>
  <si>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</si>
  <si>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</si>
  <si>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</si>
  <si>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</si>
  <si>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</si>
  <si>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</si>
  <si>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</si>
  <si>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</si>
  <si>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</si>
  <si>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</si>
  <si>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</si>
  <si>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</si>
  <si>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</si>
  <si>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</si>
  <si>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</si>
  <si>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</si>
  <si>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</si>
  <si>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</si>
  <si>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</si>
  <si>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</si>
  <si>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</si>
  <si>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</si>
  <si>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</si>
  <si>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</si>
  <si>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</si>
  <si>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</si>
  <si>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</si>
  <si>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</si>
  <si>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</si>
  <si>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</si>
  <si>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</si>
  <si>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</si>
  <si>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</si>
  <si>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</si>
  <si>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</si>
  <si>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</si>
  <si>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</si>
  <si>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</si>
  <si>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</si>
  <si>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</si>
  <si>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</si>
  <si>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</si>
  <si>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</si>
  <si>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</si>
  <si>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</si>
  <si>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</si>
  <si>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</si>
  <si>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</si>
  <si>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</si>
  <si>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</si>
  <si>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</si>
  <si>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</si>
  <si>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</si>
  <si>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</si>
  <si>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</si>
  <si>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</si>
  <si>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</si>
  <si>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</si>
  <si>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</si>
  <si>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</si>
  <si>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</si>
  <si>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</si>
  <si>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</si>
  <si>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</si>
  <si>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</si>
  <si>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</si>
  <si>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</si>
  <si>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</si>
  <si>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</si>
  <si>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</si>
  <si>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</si>
  <si>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</si>
  <si>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</si>
  <si>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</si>
  <si>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</si>
  <si>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</si>
  <si>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</si>
  <si>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</si>
  <si>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</si>
  <si>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</si>
  <si>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</si>
  <si>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</si>
  <si>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</si>
  <si>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</si>
  <si>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</si>
  <si>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</si>
  <si>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</si>
  <si>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</si>
  <si>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</si>
  <si>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</si>
  <si>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</si>
  <si>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</si>
  <si>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</si>
  <si>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</si>
  <si>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</si>
  <si>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</si>
  <si>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</si>
  <si>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</si>
  <si>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</si>
  <si>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</si>
  <si>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</si>
  <si>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</si>
  <si>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</si>
  <si>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</si>
  <si>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</si>
  <si>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</si>
  <si>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</si>
  <si>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</si>
  <si>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</si>
  <si>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</si>
  <si>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</si>
  <si>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</si>
  <si>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</si>
  <si>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</si>
  <si>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</si>
  <si>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</si>
  <si>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</si>
  <si>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</si>
  <si>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</si>
  <si>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</si>
  <si>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</si>
  <si>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</si>
  <si>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</si>
  <si>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</si>
  <si>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</si>
  <si>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</si>
  <si>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</si>
  <si>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</si>
  <si>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</si>
  <si>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</si>
  <si>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</si>
  <si>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</si>
  <si>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</si>
  <si>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</si>
  <si>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</si>
  <si>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</si>
  <si>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</si>
  <si>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</si>
  <si>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</si>
  <si>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</si>
  <si>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</si>
  <si>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</si>
  <si>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</si>
  <si>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</si>
  <si>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</si>
  <si>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</si>
  <si>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</si>
  <si>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</si>
  <si>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</si>
  <si>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</si>
  <si>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</si>
  <si>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</si>
  <si>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</si>
  <si>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</si>
  <si>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</si>
  <si>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</si>
  <si>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</si>
  <si>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</si>
  <si>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</si>
  <si>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</si>
  <si>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</si>
  <si>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</si>
  <si>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</si>
  <si>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</si>
  <si>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</si>
  <si>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</si>
  <si>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</si>
  <si>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</si>
  <si>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</si>
  <si>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</si>
  <si>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</si>
  <si>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</si>
  <si>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</si>
  <si>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</si>
  <si>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</si>
  <si>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</si>
  <si>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</si>
  <si>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</si>
  <si>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</si>
  <si>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</si>
  <si>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</si>
  <si>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</si>
  <si>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</si>
  <si>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</si>
  <si>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</si>
  <si>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</si>
  <si>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</si>
  <si>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</si>
  <si>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</si>
  <si>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</si>
  <si>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</si>
  <si>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</si>
  <si>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</si>
  <si>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</si>
  <si>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</si>
  <si>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</si>
  <si>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</si>
  <si>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</si>
  <si>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</si>
  <si>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</si>
  <si>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</si>
  <si>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</si>
  <si>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</si>
  <si>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</si>
  <si>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</si>
  <si>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</si>
  <si>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</si>
  <si>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</si>
  <si>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</si>
  <si>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</si>
  <si>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</si>
  <si>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</si>
  <si>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</si>
  <si>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</si>
  <si>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</si>
  <si>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</si>
  <si>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</si>
  <si>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</si>
  <si>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</si>
  <si>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</si>
  <si>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</si>
  <si>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</si>
  <si>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</si>
  <si>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</si>
  <si>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</si>
  <si>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</si>
  <si>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</si>
  <si>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</si>
  <si>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</si>
  <si>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</si>
  <si>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</si>
  <si>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</si>
  <si>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</si>
  <si>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</si>
  <si>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</si>
  <si>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</si>
  <si>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</si>
  <si>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</si>
  <si>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</si>
  <si>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</si>
  <si>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</si>
  <si>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</si>
  <si>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</si>
  <si>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</si>
  <si>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</si>
  <si>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</si>
  <si>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</si>
  <si>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</si>
  <si>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</si>
  <si>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</si>
  <si>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</si>
  <si>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</si>
  <si>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</si>
  <si>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</si>
  <si>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</si>
  <si>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</si>
  <si>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</si>
  <si>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</si>
  <si>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</si>
  <si>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</si>
  <si>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</si>
  <si>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</si>
  <si>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</si>
  <si>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</si>
  <si>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</si>
  <si>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</si>
  <si>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</si>
  <si>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</si>
  <si>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</si>
  <si>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</si>
  <si>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</si>
  <si>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</si>
  <si>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</si>
  <si>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</si>
  <si>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</si>
  <si>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</si>
  <si>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</si>
  <si>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</si>
  <si>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</si>
  <si>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</si>
  <si>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</si>
  <si>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</si>
  <si>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</si>
  <si>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</si>
  <si>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</si>
  <si>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</si>
  <si>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</si>
  <si>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</si>
  <si>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</si>
  <si>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</si>
  <si>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</si>
  <si>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</si>
  <si>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</si>
  <si>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</si>
  <si>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</si>
  <si>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</si>
  <si>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</si>
  <si>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</si>
  <si>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</si>
  <si>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</si>
  <si>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</si>
  <si>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</si>
  <si>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</si>
  <si>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</si>
  <si>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</si>
  <si>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</si>
  <si>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</si>
  <si>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</si>
  <si>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</si>
  <si>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</si>
  <si>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</si>
  <si>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</si>
  <si>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</si>
  <si>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</si>
  <si>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</si>
  <si>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</si>
  <si>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</si>
  <si>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</si>
  <si>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</si>
  <si>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</si>
  <si>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</si>
  <si>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</si>
  <si>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</si>
  <si>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</si>
  <si>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</si>
  <si>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</si>
  <si>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</si>
  <si>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</si>
  <si>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</si>
  <si>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</si>
  <si>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</si>
  <si>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</si>
  <si>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</si>
  <si>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</si>
  <si>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</si>
  <si>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</si>
  <si>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</si>
  <si>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</si>
  <si>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</si>
  <si>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</si>
  <si>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</si>
  <si>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</si>
  <si>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</si>
  <si>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</si>
  <si>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</si>
  <si>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</si>
  <si>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</si>
  <si>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</si>
  <si>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</si>
  <si>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</si>
  <si>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</si>
  <si>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</si>
  <si>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</si>
  <si>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</si>
  <si>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</si>
  <si>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</si>
  <si>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</si>
  <si>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</si>
  <si>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</si>
  <si>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</si>
  <si>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</si>
  <si>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</si>
  <si>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</si>
  <si>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</si>
  <si>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</si>
  <si>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</si>
  <si>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</si>
  <si>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</si>
  <si>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</si>
  <si>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</si>
  <si>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</si>
  <si>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</si>
  <si>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</si>
  <si>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</si>
  <si>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</si>
  <si>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</si>
  <si>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</si>
  <si>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</si>
  <si>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</si>
  <si>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</si>
  <si>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</si>
  <si>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</si>
  <si>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</si>
  <si>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</si>
  <si>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</si>
  <si>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</si>
  <si>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</si>
  <si>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</si>
  <si>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</si>
  <si>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</si>
  <si>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</si>
  <si>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</si>
  <si>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</si>
  <si>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</si>
  <si>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</si>
  <si>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</si>
  <si>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</si>
  <si>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</si>
  <si>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</si>
  <si>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</si>
  <si>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</si>
  <si>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</si>
  <si>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</si>
  <si>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</si>
  <si>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</si>
  <si>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</si>
  <si>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</si>
  <si>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</si>
  <si>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</si>
  <si>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</si>
  <si>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</si>
  <si>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</si>
  <si>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</si>
  <si>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</si>
  <si>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</si>
  <si>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</si>
  <si>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</si>
  <si>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</si>
  <si>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</si>
  <si>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</si>
  <si>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</si>
  <si>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</si>
  <si>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</si>
  <si>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</si>
  <si>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</si>
  <si>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</si>
  <si>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</si>
  <si>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</si>
  <si>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</si>
  <si>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</si>
  <si>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</si>
  <si>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</si>
  <si>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</si>
  <si>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</si>
  <si>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</si>
  <si>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</si>
  <si>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</si>
  <si>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</si>
  <si>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</si>
  <si>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</si>
  <si>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</si>
  <si>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</si>
  <si>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</si>
  <si>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</si>
  <si>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</si>
  <si>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</si>
  <si>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</si>
  <si>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</si>
  <si>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</si>
  <si>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</si>
  <si>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</si>
  <si>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</si>
  <si>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</si>
  <si>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</si>
  <si>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</si>
  <si>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</si>
  <si>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</si>
  <si>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</si>
  <si>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</si>
  <si>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</si>
  <si>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</si>
  <si>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</si>
  <si>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</si>
  <si>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</si>
  <si>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</si>
  <si>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</si>
  <si>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</si>
  <si>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</si>
  <si>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</si>
  <si>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</si>
  <si>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</si>
  <si>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</si>
  <si>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</si>
  <si>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</si>
  <si>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</si>
  <si>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</si>
  <si>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</si>
  <si>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</si>
  <si>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</si>
  <si>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</si>
  <si>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</si>
  <si>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</si>
  <si>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</si>
  <si>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</si>
  <si>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</si>
  <si>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</si>
  <si>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</si>
  <si>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</si>
  <si>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</si>
  <si>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</si>
  <si>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</si>
  <si>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</si>
  <si>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</si>
  <si>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</si>
  <si>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</si>
  <si>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</si>
  <si>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</si>
  <si>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</si>
  <si>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</si>
  <si>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</si>
  <si>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</si>
  <si>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</si>
  <si>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</si>
  <si>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</si>
  <si>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</si>
  <si>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</si>
  <si>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</si>
  <si>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</si>
  <si>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</si>
  <si>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</si>
  <si>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</si>
  <si>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</si>
  <si>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</si>
  <si>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</si>
  <si>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</si>
  <si>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</si>
  <si>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</si>
  <si>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</si>
  <si>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</si>
  <si>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</si>
  <si>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</si>
  <si>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</si>
  <si>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</si>
  <si>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</si>
  <si>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</si>
  <si>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</si>
  <si>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</si>
  <si>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</si>
  <si>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</si>
  <si>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</si>
  <si>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</si>
  <si>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</si>
  <si>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</si>
  <si>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</si>
  <si>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</si>
  <si>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</si>
  <si>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</si>
  <si>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</si>
  <si>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</si>
  <si>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</si>
  <si>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</si>
  <si>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</si>
  <si>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</si>
  <si>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</si>
  <si>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</si>
  <si>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</si>
  <si>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</si>
  <si>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</si>
  <si>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</si>
  <si>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</si>
  <si>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</si>
  <si>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</si>
  <si>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</si>
  <si>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</si>
  <si>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</si>
  <si>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</si>
  <si>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</si>
  <si>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</si>
  <si>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</si>
  <si>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</si>
  <si>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</si>
  <si>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</si>
  <si>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</si>
  <si>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</si>
  <si>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</si>
  <si>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</si>
  <si>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</si>
  <si>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</si>
  <si>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</si>
  <si>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</si>
  <si>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</si>
  <si>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</si>
  <si>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</si>
  <si>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</si>
  <si>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</si>
  <si>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</si>
  <si>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</si>
  <si>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</si>
  <si>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</si>
  <si>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</si>
  <si>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</si>
  <si>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</si>
  <si>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</si>
  <si>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</si>
  <si>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</si>
  <si>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</si>
  <si>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</si>
  <si>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</si>
  <si>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</si>
  <si>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</si>
  <si>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</si>
  <si>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</si>
  <si>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</si>
  <si>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</si>
  <si>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</si>
  <si>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</si>
  <si>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</si>
  <si>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</si>
  <si>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</si>
  <si>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</si>
  <si>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</si>
  <si>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</si>
  <si>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</si>
  <si>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</si>
  <si>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</si>
  <si>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</si>
  <si>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</si>
  <si>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</si>
  <si>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</si>
  <si>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</si>
  <si>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</si>
  <si>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</si>
  <si>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</si>
  <si>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</si>
  <si>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</si>
  <si>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</si>
  <si>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</si>
  <si>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</si>
  <si>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</si>
  <si>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</si>
  <si>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</si>
  <si>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</si>
  <si>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</si>
  <si>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</si>
  <si>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</si>
  <si>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</si>
  <si>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</si>
  <si>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</si>
  <si>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</si>
  <si>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</si>
  <si>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</si>
  <si>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</si>
  <si>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</si>
  <si>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</si>
  <si>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</si>
  <si>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</si>
  <si>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</si>
  <si>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</si>
  <si>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</si>
  <si>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</si>
  <si>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</si>
  <si>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</si>
  <si>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</si>
  <si>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</si>
  <si>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</si>
  <si>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</si>
  <si>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</si>
  <si>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</si>
  <si>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</si>
  <si>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</si>
  <si>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</si>
  <si>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</si>
  <si>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</si>
  <si>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</si>
  <si>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</si>
  <si>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</si>
  <si>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</si>
  <si>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</si>
  <si>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</si>
  <si>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</si>
  <si>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</si>
  <si>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</si>
  <si>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</si>
  <si>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</si>
  <si>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</si>
  <si>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</si>
  <si>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</si>
  <si>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</si>
  <si>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</si>
  <si>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</si>
  <si>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</si>
  <si>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</si>
  <si>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</si>
  <si>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</si>
  <si>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</si>
  <si>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</si>
  <si>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</si>
  <si>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</si>
  <si>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</si>
  <si>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</si>
  <si>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</si>
  <si>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</si>
  <si>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</si>
  <si>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</si>
  <si>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</si>
  <si>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</si>
  <si>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</si>
  <si>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</si>
  <si>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</si>
  <si>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</si>
  <si>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</si>
  <si>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</si>
  <si>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</si>
  <si>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</si>
  <si>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</si>
  <si>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</si>
  <si>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</si>
  <si>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</si>
  <si>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</si>
  <si>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</si>
  <si>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</si>
  <si>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</si>
  <si>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</si>
  <si>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</si>
  <si>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</si>
  <si>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</si>
  <si>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</si>
  <si>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</si>
  <si>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</si>
  <si>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</si>
  <si>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</si>
  <si>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</si>
  <si>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</si>
  <si>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</si>
  <si>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</si>
  <si>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</si>
  <si>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</si>
  <si>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</si>
  <si>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</si>
  <si>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</si>
  <si>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</si>
  <si>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</si>
  <si>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</si>
  <si>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</si>
  <si>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</si>
  <si>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</si>
  <si>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</si>
  <si>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</si>
  <si>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</si>
  <si>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</si>
  <si>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</si>
  <si>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</si>
  <si>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</si>
  <si>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</si>
  <si>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</si>
  <si>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</si>
  <si>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</si>
  <si>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</si>
  <si>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</si>
  <si>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</si>
  <si>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</si>
  <si>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</si>
  <si>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</si>
  <si>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</si>
  <si>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</si>
  <si>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</si>
  <si>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</si>
  <si>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</si>
  <si>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</si>
  <si>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</si>
  <si>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</si>
  <si>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</si>
  <si>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</si>
  <si>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</si>
  <si>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</si>
  <si>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</si>
  <si>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</si>
  <si>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</si>
  <si>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</si>
  <si>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</si>
  <si>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</si>
  <si>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</si>
  <si>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</si>
  <si>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</si>
  <si>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</si>
  <si>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</si>
  <si>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</si>
  <si>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</si>
  <si>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</si>
  <si>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</si>
  <si>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</si>
  <si>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</si>
  <si>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</si>
  <si>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</si>
  <si>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</si>
  <si>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</si>
  <si>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</si>
  <si>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</si>
  <si>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</si>
  <si>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</si>
  <si>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</si>
  <si>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</si>
  <si>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</si>
  <si>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</si>
  <si>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</si>
  <si>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</si>
  <si>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</si>
  <si>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</si>
  <si>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</si>
  <si>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</si>
  <si>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</si>
  <si>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</si>
  <si>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</si>
  <si>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</si>
  <si>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</si>
  <si>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</si>
  <si>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</si>
  <si>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</si>
  <si>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</si>
  <si>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</si>
  <si>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</si>
  <si>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</si>
  <si>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</si>
  <si>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</si>
  <si>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</si>
  <si>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</si>
  <si>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</si>
  <si>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</si>
  <si>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</si>
  <si>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</si>
  <si>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</si>
  <si>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</si>
  <si>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</si>
  <si>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</si>
  <si>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</si>
  <si>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</si>
  <si>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</si>
  <si>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</si>
  <si>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</si>
  <si>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</si>
  <si>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</si>
  <si>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</si>
  <si>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</si>
  <si>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</si>
  <si>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</si>
  <si>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</si>
  <si>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</si>
  <si>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</si>
  <si>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</si>
  <si>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</si>
  <si>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</si>
  <si>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</si>
  <si>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</si>
  <si>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</si>
  <si>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</si>
  <si>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</si>
  <si>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</si>
  <si>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</si>
  <si>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</si>
  <si>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</si>
  <si>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</si>
  <si>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</si>
  <si>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</si>
  <si>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</si>
  <si>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</si>
  <si>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</si>
  <si>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</si>
  <si>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</si>
  <si>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</si>
  <si>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</si>
  <si>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</si>
  <si>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</si>
  <si>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</si>
  <si>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</si>
  <si>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</si>
  <si>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</si>
  <si>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</si>
  <si>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</si>
  <si>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</si>
  <si>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</si>
  <si>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</si>
  <si>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</si>
  <si>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</si>
  <si>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</si>
  <si>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</si>
  <si>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</si>
  <si>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</si>
  <si>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</si>
  <si>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</si>
  <si>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</si>
  <si>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</si>
  <si>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</si>
  <si>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</si>
  <si>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</si>
  <si>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</si>
  <si>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</si>
  <si>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</si>
  <si>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</si>
  <si>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</si>
  <si>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</si>
  <si>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</si>
  <si>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</si>
  <si>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</si>
  <si>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</si>
  <si>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</si>
  <si>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</si>
  <si>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</si>
  <si>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</si>
  <si>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</si>
  <si>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</si>
  <si>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</si>
  <si>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</si>
  <si>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</si>
  <si>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</si>
  <si>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</si>
  <si>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</si>
  <si>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</si>
  <si>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</si>
  <si>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</si>
  <si>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</si>
  <si>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</si>
  <si>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</si>
  <si>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</si>
  <si>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</si>
  <si>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</si>
  <si>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</si>
  <si>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</si>
  <si>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</si>
  <si>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</si>
  <si>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</si>
  <si>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</si>
  <si>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</si>
  <si>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</si>
  <si>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</si>
  <si>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</si>
  <si>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</si>
  <si>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</si>
  <si>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</si>
  <si>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</si>
  <si>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</si>
  <si>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</si>
  <si>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</si>
  <si>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</si>
  <si>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</si>
  <si>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</si>
  <si>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</si>
  <si>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</si>
  <si>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</si>
  <si>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</si>
  <si>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</si>
  <si>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</si>
  <si>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</si>
  <si>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</si>
  <si>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</si>
  <si>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</si>
  <si>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</si>
  <si>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</si>
  <si>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</si>
  <si>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</si>
  <si>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</si>
  <si>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</si>
  <si>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</si>
  <si>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</si>
  <si>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</si>
  <si>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</si>
  <si>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</si>
  <si>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</si>
  <si>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</si>
  <si>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</si>
  <si>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</si>
  <si>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</si>
  <si>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</si>
  <si>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</si>
  <si>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</si>
  <si>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</si>
  <si>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</si>
  <si>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</si>
  <si>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</si>
  <si>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</si>
  <si>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</si>
  <si>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</si>
  <si>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</si>
  <si>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</si>
  <si>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</si>
  <si>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</si>
  <si>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</si>
  <si>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</si>
  <si>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</si>
  <si>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</si>
  <si>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</si>
  <si>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</si>
  <si>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</si>
  <si>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</si>
  <si>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</si>
  <si>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</si>
  <si>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</si>
  <si>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</si>
  <si>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</si>
  <si>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</si>
  <si>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</si>
  <si>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</si>
  <si>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</si>
  <si>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</si>
  <si>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</si>
  <si>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</si>
  <si>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</si>
  <si>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</si>
  <si>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</si>
  <si>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</si>
  <si>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</si>
  <si>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</si>
  <si>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</si>
  <si>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</si>
  <si>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</si>
  <si>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</si>
  <si>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</si>
  <si>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</si>
  <si>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</si>
  <si>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</si>
  <si>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</si>
  <si>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</si>
  <si>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</si>
  <si>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</si>
  <si>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</si>
  <si>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</si>
  <si>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</si>
  <si>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</si>
  <si>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</si>
  <si>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</si>
  <si>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</si>
  <si>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</si>
  <si>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</si>
  <si>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</si>
  <si>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</si>
  <si>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</si>
  <si>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</si>
  <si>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</si>
  <si>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</si>
  <si>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</si>
  <si>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</si>
  <si>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</si>
  <si>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</si>
  <si>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</si>
  <si>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</si>
  <si>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</si>
  <si>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</si>
  <si>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</si>
  <si>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</si>
  <si>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</si>
  <si>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</si>
  <si>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</si>
  <si>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</si>
  <si>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</si>
  <si>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</si>
  <si>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</si>
  <si>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</si>
  <si>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</si>
  <si>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</si>
  <si>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</si>
  <si>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</si>
  <si>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</si>
  <si>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</si>
  <si>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</si>
  <si>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</si>
  <si>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</si>
  <si>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</si>
  <si>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</si>
  <si>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</si>
  <si>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</si>
  <si>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</si>
  <si>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</si>
  <si>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</si>
  <si>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</si>
  <si>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</si>
  <si>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</si>
  <si>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</si>
  <si>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</si>
  <si>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</si>
  <si>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</si>
  <si>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</si>
  <si>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</si>
  <si>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</si>
  <si>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</si>
  <si>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</si>
  <si>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</si>
  <si>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</si>
  <si>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</si>
  <si>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</si>
  <si>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</si>
  <si>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</si>
  <si>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</si>
  <si>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</si>
  <si>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</si>
  <si>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</si>
  <si>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</si>
  <si>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</si>
  <si>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</si>
  <si>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</si>
  <si>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</si>
  <si>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</si>
  <si>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</si>
  <si>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</si>
  <si>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</si>
  <si>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</si>
  <si>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</si>
  <si>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</si>
  <si>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</si>
  <si>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</si>
  <si>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</si>
  <si>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</si>
  <si>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</si>
  <si>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</si>
  <si>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</si>
  <si>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</si>
  <si>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</si>
  <si>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</si>
  <si>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</si>
  <si>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</si>
  <si>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</si>
  <si>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</si>
  <si>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</si>
  <si>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</si>
  <si>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</si>
  <si>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</si>
  <si>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</si>
  <si>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</si>
  <si>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</si>
  <si>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</si>
  <si>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</si>
  <si>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</si>
  <si>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</si>
  <si>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</si>
  <si>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</si>
  <si>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</si>
  <si>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</si>
  <si>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</si>
  <si>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</si>
  <si>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</si>
  <si>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</si>
  <si>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</si>
  <si>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</si>
  <si>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</si>
  <si>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</si>
  <si>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</si>
  <si>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</si>
  <si>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</si>
  <si>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</si>
  <si>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</si>
  <si>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</si>
  <si>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</si>
  <si>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</si>
  <si>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</si>
  <si>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</si>
  <si>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</si>
  <si>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</si>
  <si>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</si>
  <si>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</si>
  <si>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</si>
  <si>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</si>
  <si>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</si>
  <si>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</si>
  <si>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</si>
  <si>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</si>
  <si>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</si>
  <si>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</si>
  <si>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</si>
  <si>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</si>
  <si>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</si>
  <si>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</si>
  <si>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</si>
  <si>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</si>
  <si>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</si>
  <si>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</si>
  <si>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</si>
  <si>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</si>
  <si>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</si>
  <si>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</si>
  <si>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</si>
  <si>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</si>
  <si>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</si>
  <si>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</si>
  <si>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</si>
  <si>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</si>
  <si>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</si>
  <si>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</si>
  <si>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</si>
  <si>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</si>
  <si>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</si>
  <si>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</si>
  <si>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</si>
  <si>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</si>
  <si>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</si>
  <si>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</si>
  <si>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</si>
  <si>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</si>
  <si>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</si>
  <si>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</si>
  <si>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</si>
  <si>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</si>
  <si>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</si>
  <si>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</si>
  <si>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</si>
  <si>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</si>
  <si>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</si>
  <si>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</si>
  <si>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</si>
  <si>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</si>
  <si>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</si>
  <si>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</si>
  <si>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</si>
  <si>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</si>
  <si>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</si>
  <si>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</si>
  <si>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</si>
  <si>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</si>
  <si>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</si>
  <si>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</si>
  <si>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</si>
  <si>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</si>
  <si>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</si>
  <si>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</si>
  <si>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</si>
  <si>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</si>
  <si>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</si>
  <si>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</si>
  <si>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</si>
  <si>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</si>
  <si>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</si>
  <si>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</si>
  <si>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</si>
  <si>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</si>
  <si>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</si>
  <si>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</si>
  <si>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</si>
  <si>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</si>
  <si>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</si>
  <si>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</si>
  <si>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</si>
  <si>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</si>
  <si>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</si>
  <si>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</si>
  <si>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</si>
  <si>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</si>
  <si>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</si>
  <si>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</si>
  <si>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</si>
  <si>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</si>
  <si>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</si>
  <si>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</si>
  <si>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</si>
  <si>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</si>
  <si>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</si>
  <si>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</si>
  <si>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</si>
  <si>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</si>
  <si>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</si>
  <si>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</si>
  <si>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</si>
  <si>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</si>
  <si>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</si>
  <si>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</si>
  <si>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</si>
  <si>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</si>
  <si>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</si>
  <si>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</si>
  <si>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</si>
  <si>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</si>
  <si>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</si>
  <si>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</si>
  <si>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</si>
  <si>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</si>
  <si>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</si>
  <si>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</si>
  <si>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</si>
  <si>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</si>
  <si>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</si>
  <si>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</si>
  <si>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</si>
  <si>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</si>
  <si>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</si>
  <si>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</si>
  <si>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</si>
  <si>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</si>
  <si>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</si>
  <si>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</si>
  <si>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</si>
  <si>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</si>
  <si>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</si>
  <si>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</si>
  <si>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</si>
  <si>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</si>
  <si>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</si>
  <si>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</si>
  <si>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</si>
  <si>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</si>
  <si>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</si>
  <si>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</si>
  <si>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</si>
  <si>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</si>
  <si>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</si>
  <si>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</si>
  <si>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</si>
  <si>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</si>
  <si>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</si>
  <si>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</si>
  <si>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</si>
  <si>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</si>
  <si>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</si>
  <si>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</si>
  <si>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</si>
  <si>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</si>
  <si>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</si>
  <si>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</si>
  <si>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</si>
  <si>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</si>
  <si>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</si>
  <si>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</si>
  <si>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</si>
  <si>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</si>
  <si>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</si>
  <si>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</si>
  <si>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</si>
  <si>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</si>
  <si>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</si>
  <si>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</si>
  <si>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</si>
  <si>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</si>
  <si>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</si>
  <si>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</si>
  <si>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</si>
  <si>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</si>
  <si>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</si>
  <si>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</si>
  <si>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</si>
  <si>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</si>
  <si>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</si>
  <si>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</si>
  <si>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</si>
  <si>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</si>
  <si>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</si>
  <si>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</si>
  <si>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</si>
  <si>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</si>
  <si>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</si>
  <si>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</si>
  <si>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</si>
  <si>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</si>
  <si>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</si>
  <si>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</si>
  <si>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</si>
  <si>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</si>
  <si>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</si>
  <si>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</si>
  <si>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</si>
  <si>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</si>
  <si>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</si>
  <si>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</si>
  <si>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</si>
  <si>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</si>
  <si>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</si>
  <si>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</si>
  <si>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</si>
  <si>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</si>
  <si>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</si>
  <si>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</si>
  <si>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</si>
  <si>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</si>
  <si>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</si>
  <si>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</si>
  <si>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</si>
  <si>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</si>
  <si>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</si>
  <si>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</si>
  <si>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</si>
  <si>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</si>
  <si>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</si>
  <si>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</si>
  <si>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</si>
  <si>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</si>
  <si>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</si>
  <si>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</si>
  <si>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</si>
  <si>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</si>
  <si>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</si>
  <si>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</si>
  <si>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</si>
  <si>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</si>
  <si>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</si>
  <si>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</si>
  <si>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</si>
  <si>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</si>
  <si>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</si>
  <si>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</si>
  <si>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</si>
  <si>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</si>
  <si>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</si>
  <si>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</si>
  <si>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</si>
  <si>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</si>
  <si>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</si>
  <si>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</si>
  <si>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</si>
  <si>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</si>
  <si>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</si>
  <si>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</si>
  <si>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</si>
  <si>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</si>
  <si>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</si>
  <si>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</si>
  <si>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</si>
  <si>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</si>
  <si>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</si>
  <si>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</si>
  <si>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</si>
  <si>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</si>
  <si>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</si>
  <si>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</si>
  <si>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</si>
  <si>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</si>
  <si>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</si>
  <si>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</si>
  <si>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</si>
  <si>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</si>
  <si>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</si>
  <si>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</si>
  <si>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</si>
  <si>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</si>
  <si>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</si>
  <si>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</si>
  <si>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</si>
  <si>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</si>
  <si>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</si>
  <si>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</si>
  <si>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</si>
  <si>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</si>
  <si>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</si>
  <si>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</si>
  <si>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</si>
  <si>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</si>
  <si>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</si>
  <si>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</si>
  <si>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</si>
  <si>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</si>
  <si>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</si>
  <si>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</si>
  <si>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</si>
  <si>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</si>
  <si>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</si>
  <si>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</si>
  <si>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</si>
  <si>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</si>
  <si>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</si>
  <si>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</si>
  <si>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</si>
  <si>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</si>
  <si>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</si>
  <si>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</si>
  <si>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</si>
  <si>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</si>
  <si>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</si>
  <si>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</si>
  <si>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</si>
  <si>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</si>
  <si>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</si>
  <si>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</si>
  <si>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</si>
  <si>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</si>
  <si>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</si>
  <si>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</si>
  <si>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</si>
  <si>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</si>
  <si>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</si>
  <si>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</si>
  <si>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</si>
  <si>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</si>
  <si>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</si>
  <si>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</si>
  <si>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</si>
  <si>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</si>
  <si>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</si>
  <si>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</si>
  <si>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</si>
  <si>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</si>
  <si>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</si>
  <si>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</si>
  <si>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</si>
  <si>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</si>
  <si>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</si>
  <si>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</si>
  <si>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</si>
  <si>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</si>
  <si>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</si>
  <si>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</si>
  <si>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</si>
  <si>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</si>
  <si>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</si>
  <si>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</si>
  <si>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</si>
  <si>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</si>
  <si>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</si>
  <si>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</si>
  <si>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</si>
  <si>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</si>
  <si>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</si>
  <si>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</si>
  <si>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</si>
  <si>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</si>
  <si>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</si>
  <si>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</si>
  <si>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</si>
  <si>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</si>
  <si>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</si>
  <si>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</si>
  <si>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</si>
  <si>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</si>
  <si>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</si>
  <si>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</si>
  <si>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</si>
  <si>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</si>
  <si>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</si>
  <si>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</si>
  <si>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</si>
  <si>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</si>
  <si>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</si>
  <si>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</si>
  <si>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</si>
  <si>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</si>
  <si>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</si>
  <si>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</si>
  <si>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</si>
  <si>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</si>
  <si>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</si>
  <si>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</si>
  <si>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</si>
  <si>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</si>
  <si>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</si>
  <si>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</si>
  <si>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</si>
  <si>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</si>
  <si>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</si>
  <si>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</si>
  <si>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</si>
  <si>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</si>
  <si>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</si>
  <si>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</si>
  <si>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</si>
  <si>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</si>
  <si>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</si>
  <si>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</si>
  <si>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</si>
  <si>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</si>
  <si>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</si>
  <si>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</si>
  <si>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</si>
  <si>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</si>
  <si>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</si>
  <si>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</si>
  <si>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</si>
  <si>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</si>
  <si>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</si>
  <si>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</si>
  <si>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</si>
  <si>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</si>
  <si>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</si>
  <si>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</si>
  <si>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</si>
  <si>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</si>
  <si>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</si>
  <si>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</si>
  <si>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</si>
  <si>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</si>
  <si>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</si>
  <si>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</si>
  <si>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</si>
  <si>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</si>
  <si>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</si>
  <si>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</si>
  <si>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</si>
  <si>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</si>
  <si>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</si>
  <si>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</si>
  <si>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</si>
  <si>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</si>
  <si>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</si>
  <si>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</si>
  <si>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</si>
  <si>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</si>
  <si>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</si>
  <si>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</si>
  <si>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</si>
  <si>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</si>
  <si>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</si>
  <si>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</si>
  <si>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</si>
  <si>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</si>
  <si>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</si>
  <si>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</si>
  <si>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</si>
  <si>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</si>
  <si>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</si>
  <si>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</si>
  <si>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</si>
  <si>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</si>
  <si>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</si>
  <si>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</si>
  <si>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</si>
  <si>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</si>
  <si>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</si>
  <si>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</si>
  <si>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</si>
  <si>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</si>
  <si>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</si>
  <si>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</si>
  <si>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</si>
  <si>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</si>
  <si>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</si>
  <si>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</si>
  <si>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</si>
  <si>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</si>
  <si>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</si>
  <si>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</si>
  <si>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</si>
  <si>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</si>
  <si>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</si>
  <si>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</si>
  <si>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</si>
  <si>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</si>
  <si>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</si>
  <si>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</si>
  <si>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</si>
  <si>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</si>
  <si>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</si>
  <si>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</si>
  <si>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</si>
  <si>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</si>
  <si>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</si>
  <si>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</si>
  <si>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</si>
  <si>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</si>
  <si>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</si>
  <si>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</si>
  <si>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</si>
  <si>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</si>
  <si>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</si>
  <si>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</si>
  <si>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</si>
  <si>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</si>
  <si>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</si>
  <si>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</si>
  <si>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</si>
  <si>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</si>
  <si>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</si>
  <si>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</si>
  <si>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</si>
  <si>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</si>
  <si>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</si>
  <si>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</si>
  <si>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</si>
  <si>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</si>
  <si>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</si>
  <si>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</si>
  <si>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</si>
  <si>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</si>
  <si>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</si>
  <si>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</si>
  <si>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</si>
  <si>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</si>
  <si>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</si>
  <si>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</si>
  <si>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</si>
  <si>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</si>
  <si>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</si>
  <si>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</si>
  <si>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</si>
  <si>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</si>
  <si>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</si>
  <si>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</si>
  <si>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</si>
  <si>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</si>
  <si>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</si>
  <si>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</si>
  <si>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</si>
  <si>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</si>
  <si>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</si>
  <si>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</si>
  <si>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</si>
  <si>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</si>
  <si>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</si>
  <si>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</si>
  <si>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</si>
  <si>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</si>
  <si>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</si>
  <si>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</si>
  <si>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</si>
  <si>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</si>
  <si>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</si>
  <si>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</si>
  <si>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</si>
  <si>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</si>
  <si>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</si>
  <si>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</si>
  <si>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</si>
  <si>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</si>
  <si>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</si>
  <si>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</si>
  <si>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</si>
  <si>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</si>
  <si>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</si>
  <si>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</si>
  <si>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</si>
  <si>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</si>
  <si>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</si>
  <si>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</si>
  <si>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</si>
  <si>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</si>
  <si>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</si>
  <si>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</si>
  <si>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</si>
  <si>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</si>
  <si>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</si>
  <si>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</si>
  <si>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</si>
  <si>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</si>
  <si>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</si>
  <si>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</si>
  <si>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</si>
  <si>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</si>
  <si>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</si>
  <si>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</si>
  <si>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</si>
  <si>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</si>
  <si>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</si>
  <si>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</si>
  <si>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</si>
  <si>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</si>
  <si>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</si>
  <si>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</si>
  <si>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</si>
  <si>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</si>
  <si>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</si>
  <si>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</si>
  <si>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</si>
  <si>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</si>
  <si>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</si>
  <si>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</si>
  <si>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</si>
  <si>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</si>
  <si>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</si>
  <si>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</si>
  <si>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</si>
  <si>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</si>
  <si>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</si>
  <si>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</si>
  <si>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</si>
  <si>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</si>
  <si>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</si>
  <si>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</si>
  <si>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</si>
  <si>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</si>
  <si>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</si>
  <si>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</si>
  <si>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</si>
  <si>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</si>
  <si>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</si>
  <si>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</si>
  <si>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</si>
  <si>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</si>
  <si>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</si>
  <si>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</si>
  <si>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</si>
  <si>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</si>
  <si>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</si>
  <si>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</si>
  <si>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</si>
  <si>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</si>
  <si>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</si>
  <si>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</si>
  <si>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</si>
  <si>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</si>
  <si>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</si>
  <si>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</si>
  <si>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</si>
  <si>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</si>
  <si>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</si>
  <si>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</si>
  <si>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</si>
  <si>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</si>
  <si>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</si>
  <si>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</si>
  <si>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</si>
  <si>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</si>
  <si>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</si>
  <si>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</si>
  <si>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</si>
  <si>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</si>
  <si>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</si>
  <si>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</si>
  <si>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</si>
  <si>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</si>
  <si>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</si>
  <si>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</si>
  <si>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</si>
  <si>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</si>
  <si>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</si>
  <si>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</si>
  <si>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</si>
  <si>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</si>
  <si>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</si>
  <si>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</si>
  <si>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</si>
  <si>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</si>
  <si>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</si>
  <si>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</si>
  <si>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</si>
  <si>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</si>
  <si>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</si>
  <si>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</si>
  <si>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</si>
  <si>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</si>
  <si>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</si>
  <si>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</si>
  <si>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</si>
  <si>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</si>
  <si>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</si>
  <si>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</si>
  <si>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</si>
  <si>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</si>
  <si>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</si>
  <si>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</si>
  <si>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</si>
  <si>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</si>
  <si>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</si>
  <si>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</si>
  <si>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</si>
  <si>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</si>
  <si>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</si>
  <si>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</si>
  <si>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</si>
  <si>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</si>
  <si>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</si>
  <si>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</si>
  <si>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</si>
  <si>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</si>
  <si>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</si>
  <si>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</si>
  <si>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</si>
  <si>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</si>
  <si>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</si>
  <si>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</si>
  <si>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</si>
  <si>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</si>
  <si>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</si>
  <si>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</si>
  <si>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</si>
  <si>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</si>
  <si>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</si>
  <si>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</si>
  <si>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</si>
  <si>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</si>
  <si>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</si>
  <si>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</si>
  <si>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</si>
  <si>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</si>
  <si>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</si>
  <si>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</si>
  <si>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</si>
  <si>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</si>
  <si>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</si>
  <si>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</si>
  <si>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</si>
  <si>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</si>
  <si>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</si>
  <si>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</si>
  <si>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</si>
  <si>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</si>
  <si>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</si>
  <si>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</si>
  <si>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</si>
  <si>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</si>
  <si>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</si>
  <si>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</si>
  <si>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</si>
  <si>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</si>
  <si>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</si>
  <si>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</si>
  <si>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</si>
  <si>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</si>
  <si>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</si>
  <si>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</si>
  <si>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</si>
  <si>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</si>
  <si>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</si>
  <si>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</si>
  <si>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</si>
  <si>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</si>
  <si>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</si>
  <si>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</si>
  <si>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</si>
  <si>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</si>
  <si>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</si>
  <si>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</si>
  <si>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</si>
  <si>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</si>
  <si>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</si>
  <si>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</si>
  <si>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</si>
  <si>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</si>
  <si>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</si>
  <si>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</si>
  <si>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</si>
  <si>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</si>
  <si>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</si>
  <si>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</si>
  <si>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</si>
  <si>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</si>
  <si>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</si>
  <si>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</si>
  <si>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</si>
  <si>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</si>
  <si>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</si>
  <si>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</si>
  <si>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</si>
  <si>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</si>
  <si>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</si>
  <si>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</si>
  <si>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</si>
  <si>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</si>
  <si>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</si>
  <si>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</si>
  <si>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</si>
  <si>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</si>
  <si>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</si>
  <si>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</si>
  <si>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</si>
  <si>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</si>
  <si>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</si>
  <si>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</si>
  <si>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</si>
  <si>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</si>
  <si>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</si>
  <si>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</si>
  <si>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</si>
  <si>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</si>
  <si>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</si>
  <si>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</si>
  <si>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</si>
  <si>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</si>
  <si>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</si>
  <si>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</si>
  <si>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</si>
  <si>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</si>
  <si>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</si>
  <si>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</si>
  <si>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</si>
  <si>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</si>
  <si>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</si>
  <si>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</si>
  <si>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</si>
  <si>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</si>
  <si>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</si>
  <si>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</si>
  <si>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</si>
  <si>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</si>
  <si>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</si>
  <si>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</si>
  <si>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</si>
  <si>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</si>
  <si>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</si>
  <si>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</si>
  <si>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</si>
  <si>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</si>
  <si>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</si>
  <si>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</si>
  <si>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</si>
  <si>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</si>
  <si>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</si>
  <si>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</si>
  <si>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</si>
  <si>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</si>
  <si>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</si>
  <si>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</si>
  <si>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</si>
  <si>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</si>
  <si>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</si>
  <si>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</si>
  <si>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</si>
  <si>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</si>
  <si>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</si>
  <si>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</si>
  <si>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</si>
  <si>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</si>
  <si>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</si>
  <si>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</si>
  <si>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</si>
  <si>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</si>
  <si>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</si>
  <si>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</si>
  <si>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</si>
  <si>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</si>
  <si>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</si>
  <si>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</si>
  <si>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</si>
  <si>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</si>
  <si>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</si>
  <si>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</si>
  <si>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</si>
  <si>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</si>
  <si>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</si>
  <si>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</si>
  <si>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</si>
  <si>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</si>
  <si>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</si>
  <si>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</si>
  <si>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</si>
  <si>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</si>
  <si>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</si>
  <si>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</si>
  <si>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</si>
  <si>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</si>
  <si>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</si>
  <si>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</si>
  <si>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</si>
  <si>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</si>
  <si>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</si>
  <si>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</si>
  <si>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</si>
  <si>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</si>
  <si>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</si>
  <si>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</si>
  <si>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</si>
  <si>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</si>
  <si>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</si>
  <si>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</si>
  <si>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</si>
  <si>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</si>
  <si>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</si>
  <si>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</si>
  <si>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</si>
  <si>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</si>
  <si>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</si>
  <si>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</si>
  <si>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</si>
  <si>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</si>
  <si>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</si>
  <si>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</si>
  <si>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</si>
  <si>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</si>
  <si>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</si>
  <si>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</si>
  <si>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</si>
  <si>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</si>
  <si>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</si>
  <si>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</si>
  <si>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</si>
  <si>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</si>
  <si>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</si>
  <si>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</si>
  <si>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</si>
  <si>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</si>
  <si>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</si>
  <si>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</si>
  <si>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</si>
  <si>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</si>
  <si>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</si>
  <si>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</si>
  <si>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</si>
  <si>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</si>
  <si>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</si>
  <si>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</si>
  <si>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</si>
  <si>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</si>
  <si>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</si>
  <si>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</si>
  <si>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</si>
  <si>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</si>
  <si>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</si>
  <si>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</si>
  <si>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</si>
  <si>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</si>
  <si>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</si>
  <si>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</si>
  <si>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</si>
  <si>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</si>
  <si>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</si>
  <si>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</si>
  <si>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</si>
  <si>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</si>
  <si>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</si>
  <si>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</si>
  <si>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</si>
  <si>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</si>
  <si>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</si>
  <si>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</si>
  <si>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</si>
  <si>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</si>
  <si>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</si>
  <si>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</si>
  <si>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</si>
  <si>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</si>
  <si>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</si>
  <si>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</si>
  <si>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</si>
  <si>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</si>
  <si>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</si>
  <si>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</si>
  <si>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</si>
  <si>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</si>
  <si>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</si>
  <si>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</si>
  <si>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</si>
  <si>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</si>
  <si>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</si>
  <si>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</si>
  <si>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</si>
  <si>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</si>
  <si>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</si>
  <si>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</si>
  <si>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</si>
  <si>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</si>
  <si>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</si>
  <si>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</si>
  <si>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</si>
  <si>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</si>
  <si>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</si>
  <si>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</si>
  <si>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</si>
  <si>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</si>
  <si>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</si>
  <si>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</si>
  <si>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</si>
  <si>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</si>
  <si>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</si>
  <si>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</si>
  <si>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</si>
  <si>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</si>
  <si>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</si>
  <si>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</si>
  <si>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</si>
  <si>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</si>
  <si>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</si>
  <si>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</si>
  <si>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</si>
  <si>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</si>
  <si>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</si>
  <si>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</si>
  <si>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</si>
  <si>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</si>
  <si>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</si>
  <si>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</si>
  <si>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</si>
  <si>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</si>
  <si>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</si>
  <si>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</si>
  <si>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</si>
  <si>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</si>
  <si>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</si>
  <si>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</si>
  <si>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</si>
  <si>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</si>
  <si>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</si>
  <si>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</si>
  <si>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</si>
  <si>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</si>
  <si>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</si>
  <si>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</si>
  <si>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</si>
  <si>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</si>
  <si>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</si>
  <si>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</si>
  <si>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</si>
  <si>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</si>
  <si>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</si>
  <si>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</si>
  <si>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</si>
  <si>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</si>
  <si>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</si>
  <si>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</si>
  <si>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</si>
  <si>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</si>
  <si>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</si>
  <si>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</si>
  <si>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</si>
  <si>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</si>
  <si>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</si>
  <si>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</si>
  <si>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</si>
  <si>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</si>
  <si>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</si>
  <si>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</si>
  <si>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</si>
  <si>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</si>
  <si>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</si>
  <si>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</si>
  <si>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</si>
  <si>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</si>
  <si>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</si>
  <si>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</si>
  <si>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</si>
  <si>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</si>
  <si>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</si>
  <si>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</si>
  <si>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</si>
  <si>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</si>
  <si>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</si>
  <si>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</si>
  <si>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</si>
  <si>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</si>
  <si>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</si>
  <si>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</si>
  <si>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</si>
  <si>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</si>
  <si>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</si>
  <si>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</si>
  <si>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</si>
  <si>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</si>
  <si>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</si>
  <si>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</si>
  <si>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</si>
  <si>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</si>
  <si>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</si>
  <si>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</si>
  <si>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</si>
  <si>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</si>
  <si>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</si>
  <si>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</si>
  <si>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</si>
  <si>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</si>
  <si>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</si>
  <si>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</si>
  <si>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</si>
  <si>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</si>
  <si>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</si>
  <si>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</si>
  <si>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</si>
  <si>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</si>
  <si>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</si>
  <si>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</si>
  <si>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</si>
  <si>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</si>
  <si>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</si>
  <si>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</si>
  <si>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</si>
  <si>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</si>
  <si>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</si>
  <si>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</si>
  <si>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</si>
  <si>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</si>
  <si>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</si>
  <si>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</si>
  <si>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</si>
  <si>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</si>
  <si>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</si>
  <si>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</si>
  <si>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</si>
  <si>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</si>
  <si>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</si>
  <si>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</si>
  <si>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</si>
  <si>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</si>
  <si>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</si>
  <si>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</si>
  <si>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</si>
  <si>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</si>
  <si>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</si>
  <si>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</si>
  <si>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</si>
  <si>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</si>
  <si>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</si>
  <si>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</si>
  <si>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</si>
  <si>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</si>
  <si>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</si>
  <si>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</si>
  <si>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</si>
  <si>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</si>
  <si>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</si>
  <si>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</si>
  <si>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</si>
  <si>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</si>
  <si>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</si>
  <si>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</si>
  <si>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</si>
  <si>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</si>
  <si>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</si>
  <si>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</si>
  <si>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</si>
  <si>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</si>
  <si>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</si>
  <si>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</si>
  <si>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</si>
  <si>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</si>
  <si>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</si>
  <si>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</si>
  <si>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</si>
  <si>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</si>
  <si>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</si>
  <si>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</si>
  <si>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</si>
  <si>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</si>
  <si>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</si>
  <si>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</si>
  <si>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</si>
  <si>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</si>
  <si>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</si>
  <si>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</si>
  <si>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</si>
  <si>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</si>
  <si>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</si>
  <si>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</si>
  <si>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</si>
  <si>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</si>
  <si>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</si>
  <si>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</si>
  <si>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</si>
  <si>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</si>
  <si>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</si>
  <si>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</si>
  <si>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</si>
  <si>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</si>
  <si>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</si>
  <si>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</si>
  <si>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</si>
  <si>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</si>
  <si>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</si>
  <si>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</si>
  <si>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</si>
  <si>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</si>
  <si>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</si>
  <si>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</si>
  <si>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</si>
  <si>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</si>
  <si>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</si>
  <si>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</si>
  <si>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</si>
  <si>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</si>
  <si>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</si>
  <si>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</si>
  <si>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</si>
  <si>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</si>
  <si>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</si>
  <si>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</si>
  <si>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</si>
  <si>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</si>
  <si>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</si>
  <si>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</si>
  <si>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</si>
  <si>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</si>
  <si>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</si>
  <si>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</si>
  <si>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</si>
  <si>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</si>
  <si>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</si>
  <si>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</si>
  <si>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</si>
  <si>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</si>
  <si>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</si>
  <si>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</si>
  <si>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</si>
  <si>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</si>
  <si>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</si>
  <si>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</si>
  <si>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</si>
  <si>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</si>
  <si>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</si>
  <si>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</si>
  <si>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</si>
  <si>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</si>
  <si>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</si>
  <si>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</si>
  <si>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</si>
  <si>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</si>
  <si>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</si>
  <si>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</si>
  <si>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</si>
  <si>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</si>
  <si>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</si>
  <si>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</si>
  <si>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</si>
  <si>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</si>
  <si>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</si>
  <si>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</si>
  <si>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</si>
  <si>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</si>
  <si>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</si>
  <si>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</si>
  <si>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</si>
  <si>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</si>
  <si>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</si>
  <si>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</si>
  <si>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</si>
  <si>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</si>
  <si>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</si>
  <si>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</si>
  <si>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</si>
  <si>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</si>
  <si>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</si>
  <si>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</si>
  <si>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</si>
  <si>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</si>
  <si>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</si>
  <si>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</si>
  <si>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</si>
  <si>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</si>
  <si>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</si>
  <si>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</si>
  <si>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</si>
  <si>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</si>
  <si>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</si>
  <si>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</si>
  <si>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</si>
  <si>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</si>
  <si>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</si>
  <si>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</si>
  <si>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</si>
  <si>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</si>
  <si>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</si>
  <si>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</si>
  <si>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</si>
  <si>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</si>
  <si>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</si>
  <si>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</si>
  <si>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</si>
  <si>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</si>
  <si>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</si>
  <si>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</si>
  <si>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</si>
  <si>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</si>
  <si>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</si>
  <si>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</si>
  <si>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</si>
  <si>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</si>
  <si>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</si>
  <si>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</si>
  <si>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</si>
  <si>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</si>
  <si>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</si>
  <si>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</si>
  <si>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</si>
  <si>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</si>
  <si>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</si>
  <si>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</si>
  <si>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</si>
  <si>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</si>
  <si>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</si>
  <si>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</si>
  <si>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</si>
  <si>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</si>
  <si>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</si>
  <si>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</si>
  <si>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</si>
  <si>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</si>
  <si>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</si>
  <si>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</si>
  <si>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</si>
  <si>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</si>
  <si>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</si>
  <si>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</si>
  <si>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</si>
  <si>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</si>
  <si>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</si>
  <si>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</si>
  <si>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</si>
  <si>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</si>
  <si>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</si>
  <si>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</si>
  <si>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</si>
  <si>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</si>
  <si>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</si>
  <si>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</si>
  <si>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</si>
  <si>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</si>
  <si>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</si>
  <si>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</si>
  <si>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</si>
  <si>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</si>
  <si>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</si>
  <si>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</si>
  <si>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</si>
  <si>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</si>
  <si>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</si>
  <si>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</si>
  <si>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</si>
  <si>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</si>
  <si>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</si>
  <si>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</si>
  <si>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</si>
  <si>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</si>
  <si>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</si>
  <si>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</si>
  <si>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</si>
  <si>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</si>
  <si>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</si>
  <si>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</si>
  <si>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</si>
  <si>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</si>
  <si>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</si>
  <si>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</si>
  <si>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</si>
  <si>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</si>
  <si>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</si>
  <si>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</si>
  <si>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</si>
  <si>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</si>
  <si>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</si>
  <si>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</si>
  <si>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</si>
  <si>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</si>
  <si>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</si>
  <si>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</si>
  <si>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</si>
  <si>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</si>
  <si>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</si>
  <si>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</si>
  <si>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</si>
  <si>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</si>
  <si>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</si>
  <si>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</si>
  <si>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</si>
  <si>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</si>
  <si>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</si>
  <si>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</si>
  <si>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</si>
  <si>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</si>
  <si>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</si>
  <si>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</si>
  <si>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</si>
  <si>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</si>
  <si>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</si>
  <si>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</si>
  <si>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</si>
  <si>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</si>
  <si>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</si>
  <si>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</si>
  <si>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</si>
  <si>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</si>
  <si>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</si>
  <si>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</si>
  <si>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</si>
  <si>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</si>
  <si>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</si>
  <si>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</si>
  <si>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</si>
  <si>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</si>
  <si>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</si>
  <si>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</si>
  <si>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</si>
  <si>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</si>
  <si>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</si>
  <si>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</si>
  <si>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</si>
  <si>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</si>
  <si>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</si>
  <si>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</si>
  <si>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</si>
  <si>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</si>
  <si>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</si>
  <si>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</si>
  <si>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</si>
  <si>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</si>
  <si>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</si>
  <si>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</si>
  <si>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</si>
  <si>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</si>
  <si>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</si>
  <si>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</si>
  <si>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</si>
  <si>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</si>
  <si>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</si>
  <si>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</si>
  <si>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</si>
  <si>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</si>
  <si>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</si>
  <si>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</si>
  <si>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</si>
  <si>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</si>
  <si>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</si>
  <si>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</si>
  <si>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</si>
  <si>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</si>
  <si>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</si>
  <si>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</si>
  <si>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</si>
  <si>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</si>
  <si>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</si>
  <si>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</si>
  <si>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</si>
  <si>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</si>
  <si>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</si>
  <si>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</si>
  <si>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</si>
  <si>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</si>
  <si>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</si>
  <si>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</si>
  <si>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</si>
  <si>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</si>
  <si>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</si>
  <si>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</si>
  <si>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</si>
  <si>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</si>
  <si>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</si>
  <si>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</si>
  <si>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</si>
  <si>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</si>
  <si>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</si>
  <si>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</si>
  <si>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</si>
  <si>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</si>
  <si>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</si>
  <si>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</si>
  <si>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</si>
  <si>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</si>
  <si>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</si>
  <si>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</si>
  <si>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</si>
  <si>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</si>
  <si>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</si>
  <si>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</si>
  <si>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</si>
  <si>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</si>
  <si>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</si>
  <si>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</si>
  <si>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</si>
  <si>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</si>
  <si>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</si>
  <si>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</si>
  <si>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</si>
  <si>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</si>
  <si>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</si>
  <si>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</si>
  <si>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</si>
  <si>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</si>
  <si>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</si>
  <si>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</si>
  <si>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</si>
  <si>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</si>
  <si>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</si>
  <si>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</si>
  <si>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</si>
  <si>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</si>
  <si>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</si>
  <si>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</si>
  <si>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</si>
  <si>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</si>
  <si>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</si>
  <si>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</si>
  <si>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</si>
  <si>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</si>
  <si>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</si>
  <si>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</si>
  <si>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</si>
  <si>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</si>
  <si>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</si>
  <si>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</si>
  <si>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</si>
  <si>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</si>
  <si>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</si>
  <si>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</si>
  <si>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</si>
  <si>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</si>
  <si>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</si>
  <si>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</si>
  <si>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</si>
  <si>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</si>
  <si>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</si>
  <si>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</si>
  <si>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</si>
  <si>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</si>
  <si>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</si>
  <si>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</si>
  <si>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</si>
  <si>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</si>
  <si>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</si>
  <si>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</si>
  <si>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</si>
  <si>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</si>
  <si>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</si>
  <si>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</si>
  <si>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</si>
  <si>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</si>
  <si>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</si>
  <si>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</si>
  <si>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</si>
  <si>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</si>
  <si>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</si>
  <si>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</si>
  <si>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</si>
  <si>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</si>
  <si>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</si>
  <si>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</si>
  <si>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</si>
  <si>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</si>
  <si>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</si>
  <si>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</si>
  <si>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</si>
  <si>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</si>
  <si>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</si>
  <si>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</si>
  <si>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</si>
  <si>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</si>
  <si>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</si>
  <si>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</si>
  <si>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</si>
  <si>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</si>
  <si>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</si>
  <si>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</si>
  <si>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</si>
  <si>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</si>
  <si>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</si>
  <si>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</si>
  <si>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</si>
  <si>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</si>
  <si>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</si>
  <si>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</si>
  <si>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</si>
  <si>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</si>
  <si>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</si>
  <si>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</si>
  <si>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</si>
  <si>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</si>
  <si>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</si>
  <si>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</si>
  <si>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</si>
  <si>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</si>
  <si>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</si>
  <si>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</si>
  <si>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</si>
  <si>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</si>
  <si>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</si>
  <si>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</si>
  <si>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</si>
  <si>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</si>
  <si>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</si>
  <si>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</si>
  <si>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</si>
  <si>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</si>
  <si>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</si>
  <si>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</si>
  <si>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</si>
  <si>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</si>
  <si>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</si>
  <si>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</si>
  <si>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</si>
  <si>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</si>
  <si>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</si>
  <si>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</si>
  <si>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</si>
  <si>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</si>
  <si>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</si>
  <si>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</si>
  <si>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</si>
  <si>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</si>
  <si>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</si>
  <si>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</si>
  <si>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</si>
  <si>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</si>
  <si>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</si>
  <si>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</si>
  <si>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</si>
  <si>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</si>
  <si>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</si>
  <si>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</si>
  <si>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</si>
  <si>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</si>
  <si>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</si>
  <si>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</si>
  <si>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</si>
  <si>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</si>
  <si>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</si>
  <si>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</si>
  <si>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</si>
  <si>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</si>
  <si>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</si>
  <si>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</si>
  <si>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</si>
  <si>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</si>
  <si>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</si>
  <si>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</si>
  <si>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</si>
  <si>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</si>
  <si>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</si>
  <si>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</si>
  <si>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</si>
  <si>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</si>
  <si>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</si>
  <si>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</si>
  <si>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</si>
  <si>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</si>
  <si>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</si>
  <si>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</si>
  <si>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</si>
  <si>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</si>
  <si>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</si>
  <si>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</si>
  <si>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</si>
  <si>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</si>
  <si>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</si>
  <si>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</si>
  <si>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</si>
  <si>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</si>
  <si>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</si>
  <si>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</si>
  <si>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</si>
  <si>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</si>
  <si>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</si>
  <si>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</si>
  <si>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</si>
  <si>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</si>
  <si>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</si>
  <si>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</si>
  <si>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</si>
  <si>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</si>
  <si>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</si>
  <si>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</si>
  <si>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</si>
  <si>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</si>
  <si>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</si>
  <si>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</si>
  <si>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</si>
  <si>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</si>
  <si>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</si>
  <si>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</si>
  <si>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</si>
  <si>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</si>
  <si>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</si>
  <si>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</si>
  <si>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</si>
  <si>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</si>
  <si>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</si>
  <si>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</si>
  <si>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</si>
  <si>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</si>
  <si>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</si>
  <si>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</si>
  <si>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</si>
  <si>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</si>
  <si>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</si>
  <si>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</si>
  <si>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</si>
  <si>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</si>
  <si>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</si>
  <si>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</si>
  <si>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</si>
  <si>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</si>
  <si>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</si>
  <si>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</si>
  <si>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</si>
  <si>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</si>
  <si>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</si>
  <si>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</si>
  <si>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</si>
  <si>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</si>
  <si>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</si>
  <si>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</si>
  <si>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</si>
  <si>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</si>
  <si>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</si>
  <si>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</si>
  <si>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</si>
  <si>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</si>
  <si>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</si>
  <si>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</si>
  <si>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</si>
  <si>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</si>
  <si>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</si>
  <si>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</si>
  <si>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</si>
  <si>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</si>
  <si>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</si>
  <si>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</si>
  <si>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</si>
  <si>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</si>
  <si>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</si>
  <si>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</si>
  <si>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</si>
  <si>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</si>
  <si>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</si>
  <si>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</si>
  <si>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</si>
  <si>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</si>
  <si>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</si>
  <si>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</si>
  <si>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</si>
  <si>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</si>
  <si>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</si>
  <si>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</si>
  <si>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</si>
  <si>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</si>
  <si>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</si>
  <si>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</si>
  <si>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</si>
  <si>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</si>
  <si>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</si>
  <si>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</si>
  <si>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</si>
  <si>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</si>
  <si>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</si>
  <si>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</si>
  <si>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</si>
  <si>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</si>
  <si>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</si>
  <si>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</si>
  <si>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</si>
  <si>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</si>
  <si>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</si>
  <si>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</si>
  <si>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</si>
  <si>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</si>
  <si>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</si>
  <si>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</si>
  <si>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</si>
  <si>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</si>
  <si>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</si>
  <si>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</si>
  <si>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</si>
  <si>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</si>
  <si>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</si>
  <si>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</si>
  <si>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</si>
  <si>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</si>
  <si>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</si>
  <si>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</si>
  <si>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</si>
  <si>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</si>
  <si>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</si>
  <si>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</si>
  <si>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</si>
  <si>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</si>
  <si>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</si>
  <si>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</si>
  <si>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</si>
  <si>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</si>
  <si>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</si>
  <si>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</si>
  <si>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</si>
  <si>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</si>
  <si>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</si>
  <si>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</si>
  <si>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</si>
  <si>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</si>
  <si>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</si>
  <si>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</si>
  <si>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</si>
  <si>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</si>
  <si>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</si>
  <si>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</si>
  <si>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</si>
  <si>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</si>
  <si>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</si>
  <si>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</si>
  <si>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</si>
  <si>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</si>
  <si>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</si>
  <si>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</si>
  <si>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</si>
  <si>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</si>
  <si>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</si>
  <si>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</si>
  <si>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</si>
  <si>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</si>
  <si>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</si>
  <si>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</si>
  <si>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</si>
  <si>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</si>
  <si>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</si>
  <si>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</si>
  <si>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</si>
  <si>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</si>
  <si>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</si>
  <si>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</si>
  <si>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</si>
  <si>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</si>
  <si>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</si>
  <si>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</si>
  <si>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</si>
  <si>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</si>
  <si>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</si>
  <si>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</si>
  <si>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</si>
  <si>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</si>
  <si>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</si>
  <si>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</si>
  <si>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</si>
  <si>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</si>
  <si>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</si>
  <si>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</si>
  <si>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</si>
  <si>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</si>
  <si>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</si>
  <si>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</si>
  <si>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</si>
  <si>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</si>
  <si>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</si>
  <si>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</si>
  <si>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</si>
  <si>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</si>
  <si>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</si>
  <si>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</si>
  <si>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</si>
  <si>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</si>
  <si>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</si>
  <si>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</si>
  <si>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</si>
  <si>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</si>
  <si>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</si>
  <si>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</si>
  <si>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</si>
  <si>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</si>
  <si>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</si>
  <si>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</si>
  <si>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</si>
  <si>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</si>
  <si>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</si>
  <si>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</si>
  <si>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</si>
  <si>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</si>
  <si>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</si>
  <si>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</si>
  <si>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</si>
  <si>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</si>
  <si>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</si>
  <si>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</si>
  <si>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</si>
  <si>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</si>
  <si>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</si>
  <si>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</si>
  <si>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</si>
  <si>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</si>
  <si>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</si>
  <si>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</si>
  <si>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</si>
  <si>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</si>
  <si>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</si>
  <si>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</si>
  <si>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</si>
  <si>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</si>
  <si>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</si>
  <si>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</si>
  <si>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</si>
  <si>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</si>
  <si>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</si>
  <si>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</si>
  <si>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</si>
  <si>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</si>
  <si>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</si>
  <si>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</si>
  <si>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</si>
  <si>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</si>
  <si>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</si>
  <si>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</si>
  <si>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</si>
  <si>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</si>
  <si>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</si>
  <si>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</si>
  <si>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</si>
  <si>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</si>
  <si>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</si>
  <si>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</si>
  <si>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</si>
  <si>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</si>
  <si>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</si>
  <si>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</si>
  <si>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</si>
  <si>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</si>
  <si>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</si>
  <si>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</si>
  <si>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</si>
  <si>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</si>
  <si>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</si>
  <si>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</si>
  <si>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</si>
  <si>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</si>
  <si>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</si>
  <si>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</si>
  <si>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</si>
  <si>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</si>
  <si>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</si>
  <si>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</si>
  <si>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</si>
  <si>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</si>
  <si>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</si>
  <si>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</si>
  <si>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</si>
  <si>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</si>
  <si>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</si>
  <si>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</si>
  <si>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</si>
  <si>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</si>
  <si>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</si>
  <si>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</si>
  <si>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</si>
  <si>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</si>
  <si>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</si>
  <si>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</si>
  <si>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</si>
  <si>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</si>
  <si>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</si>
  <si>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</si>
  <si>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</si>
  <si>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</si>
  <si>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</si>
  <si>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</si>
  <si>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</si>
  <si>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</si>
  <si>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</si>
  <si>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</si>
  <si>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</si>
  <si>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</si>
  <si>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</si>
  <si>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</si>
  <si>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</si>
  <si>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</si>
  <si>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</si>
  <si>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</si>
  <si>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</si>
  <si>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</si>
  <si>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</si>
  <si>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</si>
  <si>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</si>
  <si>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</si>
  <si>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</si>
  <si>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</si>
  <si>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</si>
  <si>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</si>
  <si>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</si>
  <si>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</si>
  <si>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</si>
  <si>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</si>
  <si>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</si>
  <si>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</si>
  <si>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</si>
  <si>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</si>
  <si>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</si>
  <si>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</si>
  <si>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</si>
  <si>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</si>
  <si>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</si>
  <si>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</si>
  <si>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</si>
  <si>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</si>
  <si>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</si>
  <si>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</si>
  <si>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</si>
  <si>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</si>
  <si>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</si>
  <si>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</si>
  <si>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</si>
  <si>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</si>
  <si>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</si>
  <si>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</si>
  <si>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</si>
  <si>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</si>
  <si>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</si>
  <si>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</si>
  <si>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</si>
  <si>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</si>
  <si>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</si>
  <si>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</si>
  <si>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</si>
  <si>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</si>
  <si>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</si>
  <si>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</si>
  <si>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</si>
  <si>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</si>
  <si>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</si>
  <si>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</si>
  <si>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</si>
  <si>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</si>
  <si>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</si>
  <si>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</si>
  <si>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</si>
  <si>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</si>
  <si>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</si>
  <si>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</si>
  <si>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</si>
  <si>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</si>
  <si>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</si>
  <si>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</si>
  <si>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</si>
  <si>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</si>
  <si>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</si>
  <si>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</si>
  <si>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</si>
  <si>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</si>
  <si>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</si>
  <si>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</si>
  <si>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</si>
  <si>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</si>
  <si>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</si>
  <si>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</si>
  <si>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</si>
  <si>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</si>
  <si>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</si>
  <si>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</si>
  <si>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</si>
  <si>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</si>
  <si>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</si>
  <si>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</si>
  <si>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</si>
  <si>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</si>
  <si>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</si>
  <si>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</si>
  <si>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</si>
  <si>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</si>
  <si>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</si>
  <si>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</si>
  <si>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</si>
  <si>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</si>
  <si>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</si>
  <si>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</si>
  <si>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</si>
  <si>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</si>
  <si>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</si>
  <si>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</si>
  <si>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</si>
  <si>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</si>
  <si>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</si>
  <si>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</si>
  <si>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</si>
  <si>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</si>
  <si>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</si>
  <si>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</si>
  <si>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</si>
  <si>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</si>
  <si>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</si>
  <si>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</si>
  <si>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</si>
  <si>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</si>
  <si>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</si>
  <si>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</si>
  <si>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</si>
  <si>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</si>
  <si>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</si>
  <si>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</si>
  <si>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</si>
  <si>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</si>
  <si>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</si>
  <si>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</si>
  <si>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</si>
  <si>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</si>
  <si>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</si>
  <si>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</si>
  <si>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</si>
  <si>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</si>
  <si>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</si>
  <si>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</si>
  <si>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</si>
  <si>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</si>
  <si>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</si>
  <si>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</si>
  <si>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</si>
  <si>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</si>
  <si>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</si>
  <si>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</si>
  <si>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</si>
  <si>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</si>
  <si>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</si>
  <si>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</si>
  <si>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</si>
  <si>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</si>
  <si>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</si>
  <si>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</si>
  <si>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</si>
  <si>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</si>
  <si>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</si>
  <si>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</si>
  <si>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</si>
  <si>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</si>
  <si>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</si>
  <si>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</si>
  <si>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</si>
  <si>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</si>
  <si>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</si>
  <si>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</si>
  <si>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</si>
  <si>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</si>
  <si>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</si>
  <si>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</si>
  <si>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</si>
  <si>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</si>
  <si>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</si>
  <si>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</si>
  <si>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</si>
  <si>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</si>
  <si>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</si>
  <si>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</si>
  <si>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</si>
  <si>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</si>
  <si>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</si>
  <si>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</si>
  <si>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</si>
  <si>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</si>
  <si>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</si>
  <si>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</si>
  <si>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</si>
  <si>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</si>
  <si>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</si>
  <si>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</si>
  <si>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</si>
  <si>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</si>
  <si>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</si>
  <si>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</si>
  <si>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</si>
  <si>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</si>
  <si>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</si>
  <si>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</si>
  <si>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</si>
  <si>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</si>
  <si>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</si>
  <si>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</si>
  <si>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</si>
  <si>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</si>
  <si>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</si>
  <si>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</si>
  <si>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</si>
  <si>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</si>
  <si>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</si>
  <si>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</si>
  <si>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</si>
  <si>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</si>
  <si>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</si>
  <si>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</si>
  <si>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</si>
  <si>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</si>
  <si>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</si>
  <si>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</si>
  <si>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</si>
  <si>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</si>
  <si>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</si>
  <si>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</si>
  <si>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</si>
  <si>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</si>
  <si>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</si>
  <si>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</si>
  <si>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</si>
  <si>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</si>
  <si>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</si>
  <si>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</si>
  <si>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</si>
  <si>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</si>
  <si>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</si>
  <si>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</si>
  <si>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</si>
  <si>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</si>
  <si>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</si>
  <si>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</si>
  <si>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</si>
  <si>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</si>
  <si>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</si>
  <si>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</si>
  <si>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</si>
  <si>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</si>
  <si>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</si>
  <si>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</si>
  <si>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</si>
  <si>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</si>
  <si>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</si>
  <si>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</si>
  <si>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</si>
  <si>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</si>
  <si>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</si>
  <si>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</si>
  <si>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</si>
  <si>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</si>
  <si>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</si>
  <si>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</si>
  <si>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</si>
  <si>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</si>
  <si>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</si>
  <si>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</si>
  <si>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</si>
  <si>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</si>
  <si>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</si>
  <si>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</si>
  <si>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</si>
  <si>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</si>
  <si>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</si>
  <si>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</si>
  <si>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</si>
  <si>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</si>
  <si>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</si>
  <si>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</si>
  <si>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</si>
  <si>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</si>
  <si>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</si>
  <si>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</si>
  <si>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</si>
  <si>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</si>
  <si>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</si>
  <si>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</si>
  <si>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</si>
  <si>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</si>
  <si>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</si>
  <si>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</si>
  <si>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</si>
  <si>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</si>
  <si>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</si>
  <si>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</si>
  <si>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</si>
  <si>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</si>
  <si>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</si>
  <si>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</si>
  <si>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</si>
  <si>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</si>
  <si>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</si>
  <si>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</si>
  <si>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</si>
  <si>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</si>
  <si>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</si>
  <si>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</si>
  <si>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</si>
  <si>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</si>
  <si>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</si>
  <si>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</si>
  <si>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</si>
  <si>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</si>
  <si>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</si>
  <si>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</si>
  <si>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</si>
  <si>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</si>
  <si>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</si>
  <si>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</si>
  <si>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</si>
  <si>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</si>
  <si>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</si>
  <si>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</si>
  <si>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</si>
  <si>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</si>
  <si>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</si>
  <si>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</si>
  <si>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</si>
  <si>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</si>
  <si>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</si>
  <si>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</si>
  <si>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</si>
  <si>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</si>
  <si>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</si>
  <si>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</si>
  <si>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</si>
  <si>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</si>
  <si>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</si>
  <si>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</si>
  <si>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</si>
  <si>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</si>
  <si>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</si>
  <si>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</si>
  <si>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</si>
  <si>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</si>
  <si>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</si>
  <si>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</si>
  <si>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</si>
  <si>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</si>
  <si>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</si>
  <si>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</si>
  <si>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</si>
  <si>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</si>
  <si>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</si>
  <si>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</si>
  <si>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</si>
  <si>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</si>
  <si>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</si>
  <si>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</si>
  <si>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</si>
  <si>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</si>
  <si>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</si>
  <si>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</si>
  <si>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</si>
  <si>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</si>
  <si>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</si>
  <si>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</si>
  <si>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</si>
  <si>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</si>
  <si>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</si>
  <si>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</si>
  <si>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</si>
  <si>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</si>
  <si>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</si>
  <si>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</si>
  <si>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</si>
  <si>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</si>
  <si>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</si>
  <si>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</si>
  <si>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</si>
  <si>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</si>
  <si>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</si>
  <si>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</si>
  <si>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</si>
  <si>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</si>
  <si>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</si>
  <si>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</si>
  <si>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</si>
  <si>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</si>
  <si>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</si>
  <si>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</si>
  <si>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</si>
  <si>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</si>
  <si>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</si>
  <si>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</si>
  <si>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</si>
  <si>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</si>
  <si>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</si>
  <si>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</si>
  <si>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</si>
  <si>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</si>
  <si>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</si>
  <si>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</si>
  <si>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</si>
  <si>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</si>
  <si>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</si>
  <si>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</si>
  <si>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</si>
  <si>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</si>
  <si>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</si>
  <si>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</si>
  <si>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</si>
  <si>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</si>
  <si>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</si>
  <si>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</si>
  <si>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</si>
  <si>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</si>
  <si>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</si>
  <si>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</si>
  <si>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</si>
  <si>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</si>
  <si>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</si>
  <si>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</si>
  <si>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</si>
  <si>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</si>
  <si>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</si>
  <si>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</si>
  <si>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</si>
  <si>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</si>
  <si>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</si>
  <si>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</si>
  <si>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</si>
  <si>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</si>
  <si>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</si>
  <si>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</si>
  <si>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</si>
  <si>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</si>
  <si>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</si>
  <si>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</si>
  <si>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</si>
  <si>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</si>
  <si>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</si>
  <si>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</si>
  <si>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</si>
  <si>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</si>
  <si>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</si>
  <si>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</si>
  <si>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</si>
  <si>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</si>
  <si>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</si>
  <si>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</si>
  <si>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</si>
  <si>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</si>
  <si>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</si>
  <si>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</si>
  <si>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</si>
  <si>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</si>
  <si>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</si>
  <si>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</si>
  <si>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</si>
  <si>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</si>
  <si>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</si>
  <si>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</si>
  <si>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</si>
  <si>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</si>
  <si>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</si>
  <si>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</si>
  <si>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</si>
  <si>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</si>
  <si>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</si>
  <si>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</si>
  <si>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</si>
  <si>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</si>
  <si>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</si>
  <si>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</si>
  <si>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</si>
  <si>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</si>
  <si>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</si>
  <si>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</si>
  <si>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</si>
  <si>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</si>
  <si>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</si>
  <si>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</si>
  <si>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</si>
  <si>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</si>
  <si>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</si>
  <si>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</si>
  <si>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</si>
  <si>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</si>
  <si>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</si>
  <si>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</si>
  <si>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</si>
  <si>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</si>
  <si>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</si>
  <si>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</si>
  <si>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</si>
  <si>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</si>
  <si>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</si>
  <si>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</si>
  <si>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</si>
  <si>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</si>
  <si>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</si>
  <si>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</si>
  <si>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</si>
  <si>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</si>
  <si>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</si>
  <si>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</si>
  <si>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</si>
  <si>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</si>
  <si>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</si>
  <si>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</si>
  <si>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</si>
  <si>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</si>
  <si>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</si>
  <si>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</si>
  <si>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</si>
  <si>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</si>
  <si>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</si>
  <si>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</si>
  <si>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</si>
  <si>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</si>
  <si>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</si>
  <si>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</si>
  <si>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</si>
  <si>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</si>
  <si>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</si>
  <si>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</si>
  <si>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</si>
  <si>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</si>
  <si>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</si>
  <si>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</si>
  <si>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</si>
  <si>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</si>
  <si>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</si>
  <si>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</si>
  <si>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</si>
  <si>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</si>
  <si>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</si>
  <si>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</si>
  <si>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</si>
  <si>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</si>
  <si>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</si>
  <si>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</si>
  <si>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</si>
  <si>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</si>
  <si>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</si>
  <si>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</si>
  <si>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</si>
  <si>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</si>
  <si>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</si>
  <si>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</si>
  <si>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</si>
  <si>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</si>
  <si>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</si>
  <si>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</si>
  <si>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</si>
  <si>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</si>
  <si>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</si>
  <si>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</si>
  <si>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</si>
  <si>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</si>
  <si>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</si>
  <si>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</si>
  <si>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</si>
  <si>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</si>
  <si>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</si>
  <si>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</si>
  <si>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</si>
  <si>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</si>
  <si>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</si>
  <si>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</si>
  <si>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</si>
  <si>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</si>
  <si>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</si>
  <si>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</si>
  <si>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</si>
  <si>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</si>
  <si>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</si>
  <si>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</si>
  <si>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</si>
  <si>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</si>
  <si>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</si>
  <si>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</si>
  <si>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</si>
  <si>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</si>
  <si>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</si>
  <si>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</si>
  <si>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</si>
  <si>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</si>
  <si>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</si>
  <si>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</si>
  <si>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</si>
  <si>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</si>
  <si>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</si>
  <si>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</si>
  <si>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</si>
  <si>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</si>
  <si>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</si>
  <si>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</si>
  <si>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</si>
  <si>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</si>
  <si>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</si>
  <si>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</si>
  <si>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</si>
  <si>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</si>
  <si>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</si>
  <si>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</si>
  <si>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</si>
  <si>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</si>
  <si>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</si>
  <si>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</si>
  <si>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</si>
  <si>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</si>
  <si>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</si>
  <si>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</si>
  <si>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</si>
  <si>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</si>
  <si>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</si>
  <si>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</si>
  <si>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</si>
  <si>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</si>
  <si>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</si>
  <si>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</si>
  <si>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</si>
  <si>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</si>
  <si>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</si>
  <si>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</si>
  <si>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</si>
  <si>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</si>
  <si>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</si>
  <si>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</si>
  <si>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</si>
  <si>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</si>
  <si>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</si>
  <si>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</si>
  <si>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</si>
  <si>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</si>
  <si>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</si>
  <si>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</si>
  <si>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</si>
  <si>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</si>
  <si>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</si>
  <si>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</si>
  <si>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</si>
  <si>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</si>
  <si>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</si>
  <si>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</si>
  <si>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</si>
  <si>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</si>
  <si>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</si>
  <si>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</si>
  <si>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</si>
  <si>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</si>
  <si>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</si>
  <si>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</si>
  <si>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</si>
  <si>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</si>
  <si>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</si>
  <si>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</si>
  <si>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</si>
  <si>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</si>
  <si>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</si>
  <si>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</si>
  <si>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</si>
  <si>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</si>
  <si>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</si>
  <si>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</si>
  <si>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</si>
  <si>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</si>
  <si>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</si>
  <si>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</si>
  <si>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</si>
  <si>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</si>
  <si>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</si>
  <si>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</si>
  <si>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</si>
  <si>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</si>
  <si>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</si>
  <si>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</si>
  <si>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</si>
  <si>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</si>
  <si>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</si>
  <si>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</si>
  <si>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</si>
  <si>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</si>
  <si>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</si>
  <si>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</si>
  <si>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</si>
  <si>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</si>
  <si>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</si>
  <si>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</si>
  <si>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</si>
  <si>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</si>
  <si>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</si>
  <si>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</si>
  <si>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</si>
  <si>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</si>
  <si>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</si>
  <si>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</si>
  <si>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</si>
  <si>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</si>
  <si>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</si>
  <si>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</si>
  <si>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</si>
  <si>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</si>
  <si>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</si>
  <si>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</si>
  <si>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</si>
  <si>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</si>
  <si>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</si>
  <si>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</si>
  <si>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</si>
  <si>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</si>
  <si>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</si>
  <si>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</si>
  <si>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</si>
  <si>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</si>
  <si>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</si>
  <si>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</si>
  <si>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</si>
  <si>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</si>
  <si>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</si>
  <si>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</si>
  <si>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</si>
  <si>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</si>
  <si>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</si>
  <si>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</si>
  <si>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</si>
  <si>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</si>
  <si>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</si>
  <si>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</si>
  <si>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</si>
  <si>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</si>
  <si>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</si>
  <si>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</si>
  <si>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</si>
  <si>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</si>
  <si>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</si>
  <si>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</si>
  <si>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</si>
  <si>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</si>
  <si>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</si>
  <si>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</si>
  <si>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</si>
  <si>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</si>
  <si>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</si>
  <si>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</si>
  <si>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</si>
  <si>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</si>
  <si>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</si>
  <si>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</si>
  <si>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</si>
  <si>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</si>
  <si>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</si>
  <si>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</si>
  <si>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</si>
  <si>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</si>
  <si>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</si>
  <si>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</si>
  <si>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</si>
  <si>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</si>
  <si>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</si>
  <si>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</si>
  <si>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</si>
  <si>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</si>
  <si>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</si>
  <si>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</si>
  <si>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</si>
  <si>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</si>
  <si>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</si>
  <si>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</si>
  <si>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</si>
  <si>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</si>
  <si>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</si>
  <si>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</si>
  <si>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</si>
  <si>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</si>
  <si>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</si>
  <si>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</si>
  <si>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</si>
  <si>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</si>
  <si>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</si>
  <si>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</si>
  <si>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</si>
  <si>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</si>
  <si>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</si>
  <si>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</si>
  <si>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</si>
  <si>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</si>
  <si>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</si>
  <si>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</si>
  <si>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</si>
  <si>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</si>
  <si>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</si>
  <si>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</si>
  <si>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</si>
  <si>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</si>
  <si>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</si>
  <si>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</si>
  <si>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</si>
  <si>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</si>
  <si>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</si>
  <si>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</si>
  <si>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</si>
  <si>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</si>
  <si>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</si>
  <si>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</si>
  <si>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</si>
  <si>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</si>
  <si>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</si>
  <si>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</si>
  <si>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</si>
  <si>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</si>
  <si>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</si>
  <si>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</si>
  <si>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</si>
  <si>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</si>
  <si>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</si>
  <si>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</si>
  <si>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</si>
  <si>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</si>
  <si>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</si>
  <si>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</si>
  <si>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</si>
  <si>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</si>
  <si>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</si>
  <si>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</si>
  <si>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</si>
  <si>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</si>
  <si>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</si>
  <si>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</si>
  <si>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</si>
  <si>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</si>
  <si>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</si>
  <si>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</si>
  <si>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</si>
  <si>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</si>
  <si>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</si>
  <si>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</si>
  <si>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</si>
  <si>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</si>
  <si>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</si>
  <si>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</si>
  <si>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</si>
  <si>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</si>
  <si>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</si>
  <si>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</si>
  <si>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</si>
  <si>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</si>
  <si>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</si>
  <si>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</si>
  <si>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</si>
  <si>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</si>
  <si>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</si>
  <si>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</si>
  <si>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</si>
  <si>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</si>
  <si>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</si>
  <si>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</si>
  <si>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</si>
  <si>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</si>
  <si>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</si>
  <si>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</si>
  <si>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</si>
  <si>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</si>
  <si>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</si>
  <si>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</si>
  <si>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</si>
  <si>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</si>
  <si>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</si>
  <si>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</si>
  <si>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</si>
  <si>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</si>
  <si>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</si>
  <si>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</si>
  <si>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</si>
  <si>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</si>
  <si>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</si>
  <si>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</si>
  <si>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</si>
  <si>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</si>
  <si>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</si>
  <si>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</si>
  <si>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</si>
  <si>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</si>
  <si>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</si>
  <si>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</si>
  <si>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</si>
  <si>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</si>
  <si>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</si>
  <si>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</si>
  <si>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</si>
  <si>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</si>
  <si>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</si>
  <si>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</si>
  <si>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</si>
  <si>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</si>
  <si>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</si>
  <si>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</si>
  <si>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</si>
  <si>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</si>
  <si>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</si>
  <si>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</si>
  <si>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</si>
  <si>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</si>
  <si>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</si>
  <si>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</si>
  <si>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</si>
  <si>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</si>
  <si>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</si>
  <si>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</si>
  <si>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</si>
  <si>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</si>
  <si>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</si>
  <si>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</si>
  <si>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</si>
  <si>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</si>
  <si>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</si>
  <si>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</si>
  <si>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</si>
  <si>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</si>
  <si>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</si>
  <si>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</si>
  <si>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</si>
  <si>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</si>
  <si>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</si>
  <si>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</si>
  <si>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</si>
  <si>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</si>
  <si>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</si>
  <si>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</si>
  <si>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</si>
  <si>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</si>
  <si>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</si>
  <si>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</si>
  <si>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</si>
  <si>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</si>
  <si>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</si>
  <si>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</si>
  <si>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</si>
  <si>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</si>
  <si>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</si>
  <si>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</si>
  <si>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</si>
  <si>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</si>
  <si>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</si>
  <si>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</si>
  <si>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</si>
  <si>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</si>
  <si>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</si>
  <si>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</si>
  <si>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</si>
  <si>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</si>
  <si>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</si>
  <si>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</si>
  <si>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</si>
  <si>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</si>
  <si>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</si>
  <si>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</si>
  <si>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</si>
  <si>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</si>
  <si>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</si>
  <si>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</si>
  <si>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</si>
  <si>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</si>
  <si>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</si>
  <si>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</si>
  <si>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</si>
  <si>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</si>
  <si>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</si>
  <si>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</si>
  <si>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</si>
  <si>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</si>
  <si>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</si>
  <si>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</si>
  <si>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</si>
  <si>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</si>
  <si>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</si>
  <si>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</si>
  <si>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</si>
  <si>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</si>
  <si>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</si>
  <si>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</si>
  <si>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</si>
  <si>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</si>
  <si>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</si>
  <si>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</si>
  <si>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</si>
  <si>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</si>
  <si>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</si>
  <si>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</si>
  <si>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</si>
  <si>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</si>
  <si>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</si>
  <si>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</si>
  <si>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</si>
  <si>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</si>
  <si>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</si>
  <si>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</si>
  <si>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</si>
  <si>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</si>
  <si>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</si>
  <si>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</si>
  <si>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</si>
  <si>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</si>
  <si>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</si>
  <si>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</si>
  <si>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</si>
  <si>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</si>
  <si>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</si>
  <si>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</si>
  <si>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</si>
  <si>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</si>
  <si>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</si>
  <si>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</si>
  <si>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</si>
  <si>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</si>
  <si>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</si>
  <si>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</si>
  <si>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</si>
  <si>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</si>
  <si>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</si>
  <si>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</si>
  <si>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</si>
  <si>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</si>
  <si>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</si>
  <si>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</si>
  <si>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</si>
  <si>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</si>
  <si>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</si>
  <si>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</si>
  <si>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</si>
  <si>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</si>
  <si>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</si>
  <si>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</si>
  <si>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</si>
  <si>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</si>
  <si>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</si>
  <si>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</si>
  <si>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</si>
  <si>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</si>
  <si>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</si>
  <si>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</si>
  <si>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</si>
  <si>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</si>
  <si>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</si>
  <si>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</si>
  <si>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</si>
  <si>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</si>
  <si>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</si>
  <si>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</si>
  <si>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</si>
  <si>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</si>
  <si>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</si>
  <si>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</si>
  <si>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</si>
  <si>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</si>
  <si>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</si>
  <si>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</si>
  <si>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</si>
  <si>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</si>
  <si>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</si>
  <si>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</si>
  <si>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</si>
  <si>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</si>
  <si>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</si>
  <si>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</si>
  <si>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</si>
  <si>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</si>
  <si>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</si>
  <si>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</si>
  <si>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</si>
  <si>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</si>
  <si>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</si>
  <si>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</si>
  <si>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</si>
  <si>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</si>
  <si>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</si>
  <si>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</si>
  <si>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</si>
  <si>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</si>
  <si>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</si>
  <si>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</si>
  <si>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</si>
  <si>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</si>
  <si>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</si>
  <si>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</si>
  <si>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</si>
  <si>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</si>
  <si>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</si>
  <si>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</si>
  <si>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</si>
  <si>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</si>
  <si>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</si>
  <si>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</si>
  <si>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</si>
  <si>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</si>
  <si>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</si>
  <si>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</si>
  <si>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</si>
  <si>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</si>
  <si>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</si>
  <si>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</si>
  <si>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</si>
  <si>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</si>
  <si>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</si>
  <si>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</si>
  <si>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</si>
  <si>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</si>
  <si>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</si>
  <si>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</si>
  <si>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</si>
  <si>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</si>
  <si>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</si>
  <si>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</si>
  <si>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</si>
  <si>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</si>
  <si>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</si>
  <si>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</si>
  <si>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</si>
  <si>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</si>
  <si>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</si>
  <si>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</si>
  <si>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</si>
  <si>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</si>
  <si>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</si>
  <si>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</si>
  <si>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</si>
  <si>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</si>
  <si>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</si>
  <si>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</si>
  <si>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</si>
  <si>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</si>
  <si>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</si>
  <si>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</si>
  <si>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</si>
  <si>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</si>
  <si>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</si>
  <si>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</si>
  <si>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</si>
  <si>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</si>
  <si>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</si>
  <si>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</si>
  <si>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</si>
  <si>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</si>
  <si>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</si>
  <si>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</si>
  <si>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</si>
  <si>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</si>
  <si>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</si>
  <si>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</si>
  <si>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</si>
  <si>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</si>
  <si>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</si>
  <si>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</si>
  <si>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</si>
  <si>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</si>
  <si>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</si>
  <si>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</si>
  <si>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</si>
  <si>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</si>
  <si>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</si>
  <si>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</si>
  <si>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</si>
  <si>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</si>
  <si>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</si>
  <si>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</si>
  <si>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</si>
  <si>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</si>
  <si>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</si>
  <si>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</si>
  <si>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</si>
  <si>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</si>
  <si>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</si>
  <si>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</si>
  <si>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</si>
  <si>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</si>
  <si>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</si>
  <si>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</si>
  <si>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</si>
  <si>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</si>
  <si>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</si>
  <si>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</si>
  <si>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</si>
  <si>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</si>
  <si>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</si>
  <si>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</si>
  <si>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</si>
  <si>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</si>
  <si>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</si>
  <si>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</si>
  <si>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</si>
  <si>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</si>
  <si>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</si>
  <si>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</si>
  <si>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</si>
  <si>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</si>
  <si>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</si>
  <si>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</si>
  <si>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</si>
  <si>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</si>
  <si>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</si>
  <si>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</si>
  <si>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</si>
  <si>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</si>
  <si>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</si>
  <si>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</si>
  <si>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</si>
  <si>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</si>
  <si>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</si>
  <si>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</si>
  <si>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</si>
  <si>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</si>
  <si>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</si>
  <si>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</si>
  <si>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</si>
  <si>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</si>
  <si>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</si>
  <si>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</si>
  <si>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</si>
  <si>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</si>
  <si>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</si>
  <si>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</si>
  <si>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</si>
  <si>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</si>
  <si>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</si>
  <si>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</si>
  <si>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</si>
  <si>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</si>
  <si>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</si>
  <si>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</si>
  <si>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</si>
  <si>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</si>
  <si>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</si>
  <si>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</si>
  <si>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</si>
  <si>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</si>
  <si>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</si>
  <si>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</si>
  <si>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</si>
  <si>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</si>
  <si>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</si>
  <si>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</si>
  <si>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</si>
  <si>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</si>
  <si>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</si>
  <si>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</si>
  <si>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</si>
  <si>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</si>
  <si>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</si>
  <si>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</si>
  <si>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</si>
  <si>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</si>
  <si>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</si>
  <si>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</si>
  <si>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</si>
  <si>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</si>
  <si>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</si>
  <si>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</si>
  <si>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</si>
  <si>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</si>
  <si>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</si>
  <si>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</si>
  <si>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</si>
  <si>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</si>
  <si>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</si>
  <si>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</si>
  <si>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</si>
  <si>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</si>
  <si>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</si>
  <si>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</si>
  <si>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</si>
  <si>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</si>
  <si>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</si>
  <si>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</si>
  <si>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</si>
  <si>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</si>
  <si>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</si>
  <si>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</si>
  <si>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</si>
  <si>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</si>
  <si>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</si>
  <si>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</si>
  <si>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</si>
  <si>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</si>
  <si>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</si>
  <si>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</si>
  <si>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</si>
  <si>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</si>
  <si>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</si>
  <si>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</si>
  <si>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</si>
  <si>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</si>
  <si>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</si>
  <si>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</si>
  <si>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</si>
  <si>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</si>
  <si>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</si>
  <si>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</si>
  <si>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</si>
  <si>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</si>
  <si>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</si>
  <si>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</si>
  <si>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</si>
  <si>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</si>
  <si>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</si>
  <si>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</si>
  <si>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</si>
  <si>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</si>
  <si>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</si>
  <si>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</si>
  <si>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</si>
  <si>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</si>
  <si>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</si>
  <si>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</si>
  <si>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</si>
  <si>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</si>
  <si>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</si>
  <si>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</si>
  <si>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</si>
  <si>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</si>
  <si>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</si>
  <si>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</si>
  <si>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</si>
  <si>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</si>
  <si>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</si>
  <si>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</si>
  <si>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</si>
  <si>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</si>
  <si>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</si>
  <si>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</si>
  <si>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</si>
  <si>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</si>
  <si>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</si>
  <si>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</si>
  <si>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</si>
  <si>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</si>
  <si>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</si>
  <si>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</si>
  <si>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</si>
  <si>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</si>
  <si>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</si>
  <si>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</si>
  <si>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</si>
  <si>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</si>
  <si>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</si>
  <si>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</si>
  <si>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</si>
  <si>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</si>
  <si>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</si>
  <si>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</si>
  <si>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</si>
  <si>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</si>
  <si>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</si>
  <si>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</si>
  <si>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</si>
  <si>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</si>
  <si>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</si>
  <si>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</si>
  <si>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</si>
  <si>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</si>
  <si>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</si>
  <si>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</si>
  <si>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</si>
  <si>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</si>
  <si>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</si>
  <si>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</si>
  <si>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</si>
  <si>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</si>
  <si>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</si>
  <si>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</si>
  <si>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</si>
  <si>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</si>
  <si>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</si>
  <si>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</si>
  <si>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</si>
  <si>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</si>
  <si>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</si>
  <si>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</si>
  <si>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</si>
  <si>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</si>
  <si>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</si>
  <si>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</si>
  <si>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</si>
  <si>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</si>
  <si>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</si>
  <si>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</si>
  <si>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</si>
  <si>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</si>
  <si>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</si>
  <si>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</si>
  <si>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</si>
  <si>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</si>
  <si>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</si>
  <si>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</si>
  <si>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</si>
  <si>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</si>
  <si>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</si>
  <si>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</si>
  <si>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</si>
  <si>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</si>
  <si>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</si>
  <si>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</si>
  <si>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</si>
  <si>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</si>
  <si>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</si>
  <si>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</si>
  <si>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</si>
  <si>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</si>
  <si>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</si>
  <si>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</si>
  <si>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</si>
  <si>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</si>
  <si>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</si>
  <si>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</si>
  <si>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</si>
  <si>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</si>
  <si>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</si>
  <si>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</si>
  <si>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</si>
  <si>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</si>
  <si>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</si>
  <si>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</si>
  <si>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</si>
  <si>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</si>
  <si>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</si>
  <si>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</si>
  <si>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</si>
  <si>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</si>
  <si>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</si>
  <si>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</si>
  <si>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</si>
  <si>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</si>
  <si>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</si>
  <si>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</si>
  <si>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</si>
  <si>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</si>
  <si>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</si>
  <si>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</si>
  <si>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</si>
  <si>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</si>
  <si>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</si>
  <si>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</si>
  <si>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</si>
  <si>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</si>
  <si>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</si>
  <si>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</si>
  <si>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</si>
  <si>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</si>
  <si>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</si>
  <si>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</si>
  <si>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</si>
  <si>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</si>
  <si>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</si>
  <si>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</si>
  <si>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</si>
  <si>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</si>
  <si>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</si>
  <si>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</si>
  <si>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</si>
  <si>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</si>
  <si>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</si>
  <si>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</si>
  <si>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</si>
  <si>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</si>
  <si>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</si>
  <si>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</si>
  <si>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</si>
  <si>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</si>
  <si>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</si>
  <si>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</si>
  <si>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</si>
  <si>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</si>
  <si>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</si>
  <si>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</si>
  <si>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</si>
  <si>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</si>
  <si>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</si>
  <si>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</si>
  <si>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</si>
  <si>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</si>
  <si>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</si>
  <si>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</si>
  <si>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</si>
  <si>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</si>
  <si>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</si>
  <si>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</si>
  <si>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</si>
  <si>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</si>
  <si>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</si>
  <si>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</si>
  <si>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</si>
  <si>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</si>
  <si>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</si>
  <si>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</si>
  <si>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</si>
  <si>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</si>
  <si>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</si>
  <si>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</si>
  <si>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</si>
  <si>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</si>
  <si>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</si>
  <si>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</si>
  <si>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</si>
  <si>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</si>
  <si>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</si>
  <si>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</si>
  <si>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</si>
  <si>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</si>
  <si>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</si>
  <si>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</si>
  <si>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</si>
  <si>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</si>
  <si>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</si>
  <si>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</si>
  <si>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</si>
  <si>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</si>
  <si>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</si>
  <si>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</si>
  <si>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</si>
  <si>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</si>
  <si>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</si>
  <si>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</si>
  <si>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</si>
  <si>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</si>
  <si>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</si>
  <si>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</si>
  <si>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</si>
  <si>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</si>
  <si>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</si>
  <si>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</si>
  <si>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</si>
  <si>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</si>
  <si>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</si>
  <si>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</si>
  <si>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</si>
  <si>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</si>
  <si>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</si>
  <si>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</si>
  <si>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</si>
  <si>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</si>
  <si>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</si>
  <si>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</si>
  <si>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</si>
  <si>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</si>
  <si>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</si>
  <si>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</si>
  <si>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</si>
  <si>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</si>
  <si>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</si>
  <si>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</si>
  <si>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</si>
  <si>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</si>
  <si>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</si>
  <si>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</si>
  <si>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</si>
  <si>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</si>
  <si>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</si>
  <si>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</si>
  <si>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</si>
  <si>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</si>
  <si>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</si>
  <si>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</si>
  <si>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</si>
  <si>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</si>
  <si>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</si>
  <si>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</si>
  <si>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</si>
  <si>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</si>
  <si>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</si>
  <si>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</si>
  <si>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</si>
  <si>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</si>
  <si>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</si>
  <si>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</si>
  <si>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</si>
  <si>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</si>
  <si>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</si>
  <si>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</si>
  <si>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</si>
  <si>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</si>
  <si>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</si>
  <si>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</si>
  <si>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</si>
  <si>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</si>
  <si>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</si>
  <si>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</si>
  <si>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</si>
  <si>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</si>
  <si>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</si>
  <si>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</si>
  <si>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</si>
  <si>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</si>
  <si>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</si>
  <si>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</si>
  <si>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</si>
  <si>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</si>
  <si>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</si>
  <si>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</si>
  <si>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</si>
  <si>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</si>
  <si>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</si>
  <si>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</si>
  <si>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</si>
  <si>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</si>
  <si>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</si>
  <si>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</si>
  <si>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</si>
  <si>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</si>
  <si>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</si>
  <si>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</si>
  <si>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</si>
  <si>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</si>
  <si>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</si>
  <si>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</si>
  <si>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</si>
  <si>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</si>
  <si>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</si>
  <si>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</si>
  <si>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</si>
  <si>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</si>
  <si>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</si>
  <si>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</si>
  <si>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</si>
  <si>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</si>
  <si>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</si>
  <si>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</si>
  <si>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</si>
  <si>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</si>
  <si>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</si>
  <si>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</si>
  <si>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</si>
  <si>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</si>
  <si>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</si>
  <si>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</si>
  <si>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</si>
  <si>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</si>
  <si>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</si>
  <si>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</si>
  <si>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</si>
  <si>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</si>
  <si>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</si>
  <si>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</si>
  <si>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</si>
  <si>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</si>
  <si>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</si>
  <si>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</si>
  <si>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</si>
  <si>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</si>
  <si>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</si>
  <si>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</si>
  <si>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</si>
  <si>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</si>
  <si>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</si>
  <si>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</si>
  <si>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</si>
  <si>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</si>
  <si>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</si>
  <si>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</si>
  <si>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</si>
  <si>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</si>
  <si>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</si>
  <si>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</si>
  <si>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</si>
  <si>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</si>
  <si>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</si>
  <si>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</si>
  <si>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</si>
  <si>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</si>
  <si>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</si>
  <si>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</si>
  <si>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</si>
  <si>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</si>
  <si>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</si>
  <si>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</si>
  <si>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</si>
  <si>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</si>
  <si>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</si>
  <si>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</si>
  <si>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</si>
  <si>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</si>
  <si>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</si>
  <si>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</si>
  <si>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</si>
  <si>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</si>
  <si>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</si>
  <si>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</si>
  <si>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</si>
  <si>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</si>
  <si>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</si>
  <si>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</si>
  <si>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</si>
  <si>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</si>
  <si>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</si>
  <si>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</si>
  <si>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</si>
  <si>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</si>
  <si>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</si>
  <si>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</si>
  <si>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</si>
  <si>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</si>
  <si>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</si>
  <si>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</si>
  <si>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</si>
  <si>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</si>
  <si>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</si>
  <si>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</si>
  <si>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</si>
  <si>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</si>
  <si>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</si>
  <si>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</si>
  <si>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</si>
  <si>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</si>
  <si>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</si>
  <si>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</si>
  <si>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</si>
  <si>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</si>
  <si>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</si>
  <si>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</si>
  <si>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</si>
  <si>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</si>
  <si>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</si>
  <si>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</si>
  <si>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</si>
  <si>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</si>
  <si>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</si>
  <si>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</si>
  <si>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</si>
  <si>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</si>
  <si>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</si>
  <si>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</si>
  <si>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</si>
  <si>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</si>
  <si>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</si>
  <si>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</si>
  <si>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</si>
  <si>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</si>
  <si>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</si>
  <si>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</si>
  <si>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</si>
  <si>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</si>
  <si>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</si>
  <si>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</si>
  <si>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</si>
  <si>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</si>
  <si>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</si>
  <si>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</si>
  <si>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</si>
  <si>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</si>
  <si>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</si>
  <si>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</si>
  <si>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</si>
  <si>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</si>
  <si>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</si>
  <si>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</si>
  <si>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</si>
  <si>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</si>
  <si>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</si>
  <si>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</si>
  <si>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</si>
  <si>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</si>
  <si>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</si>
  <si>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</si>
  <si>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</si>
  <si>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</si>
  <si>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</si>
  <si>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</si>
  <si>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</si>
  <si>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</si>
  <si>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</si>
  <si>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</si>
  <si>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</si>
  <si>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</si>
  <si>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</si>
  <si>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</si>
  <si>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</si>
  <si>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</si>
  <si>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</si>
  <si>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</si>
  <si>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</si>
  <si>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</si>
  <si>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</si>
  <si>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</si>
  <si>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</si>
  <si>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</si>
  <si>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</si>
  <si>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</si>
  <si>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</si>
  <si>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</si>
  <si>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</si>
  <si>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</si>
  <si>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</si>
  <si>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</si>
  <si>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</si>
  <si>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</si>
  <si>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</si>
  <si>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</si>
  <si>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</si>
  <si>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</si>
  <si>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</si>
  <si>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</si>
  <si>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</si>
  <si>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</si>
  <si>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</si>
  <si>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</si>
  <si>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</si>
  <si>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</si>
  <si>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</si>
  <si>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</si>
  <si>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</si>
  <si>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</si>
  <si>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</si>
  <si>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</si>
  <si>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</si>
  <si>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</si>
  <si>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</si>
  <si>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</si>
  <si>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</si>
  <si>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</si>
  <si>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</si>
  <si>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</si>
  <si>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</si>
  <si>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</si>
  <si>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</si>
  <si>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</si>
  <si>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</si>
  <si>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</si>
  <si>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</si>
  <si>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</si>
  <si>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</si>
  <si>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</si>
  <si>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</si>
  <si>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</si>
  <si>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</si>
  <si>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</si>
  <si>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</si>
  <si>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</si>
  <si>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</si>
  <si>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</si>
  <si>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</si>
  <si>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</si>
  <si>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</si>
  <si>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</si>
  <si>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</si>
  <si>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</si>
  <si>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</si>
  <si>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</si>
  <si>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</si>
  <si>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</si>
  <si>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</si>
  <si>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</si>
  <si>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</si>
  <si>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</si>
  <si>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</si>
  <si>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</si>
  <si>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</si>
  <si>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</si>
  <si>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</si>
  <si>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</si>
  <si>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</si>
  <si>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</si>
  <si>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</si>
  <si>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</si>
  <si>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</si>
  <si>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</si>
  <si>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</si>
  <si>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</si>
  <si>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</si>
  <si>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</si>
  <si>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</si>
  <si>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</si>
  <si>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</si>
  <si>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</si>
  <si>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</si>
  <si>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</si>
  <si>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</si>
  <si>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</si>
  <si>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</si>
  <si>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</si>
  <si>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</si>
  <si>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</si>
  <si>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</si>
  <si>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</si>
  <si>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</si>
  <si>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</si>
  <si>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</si>
  <si>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</si>
  <si>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</si>
  <si>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</si>
  <si>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</si>
  <si>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</si>
  <si>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</si>
  <si>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</si>
  <si>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</si>
  <si>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</si>
  <si>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</si>
  <si>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</si>
  <si>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</si>
  <si>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</si>
  <si>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</si>
  <si>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</si>
  <si>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</si>
  <si>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</si>
  <si>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</si>
  <si>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</si>
  <si>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</si>
  <si>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</si>
  <si>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</si>
  <si>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</si>
  <si>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</si>
  <si>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</si>
  <si>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</si>
  <si>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</si>
  <si>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</si>
  <si>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</si>
  <si>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</si>
  <si>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</si>
  <si>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</si>
  <si>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</si>
  <si>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</si>
  <si>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</si>
  <si>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</si>
  <si>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</si>
  <si>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</si>
  <si>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</si>
  <si>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</si>
  <si>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</si>
  <si>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</si>
  <si>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</si>
  <si>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</si>
  <si>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</si>
  <si>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</si>
  <si>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</si>
  <si>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</si>
  <si>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</si>
  <si>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</si>
  <si>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</si>
  <si>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</si>
  <si>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</si>
  <si>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</si>
  <si>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</si>
  <si>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</si>
  <si>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</si>
  <si>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</si>
  <si>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</si>
  <si>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</si>
  <si>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</si>
  <si>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</si>
  <si>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</si>
  <si>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</si>
  <si>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</si>
  <si>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</si>
  <si>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</si>
  <si>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</si>
  <si>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</si>
  <si>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</si>
  <si>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</si>
  <si>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</si>
  <si>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</si>
  <si>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</si>
  <si>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</si>
  <si>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</si>
  <si>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</si>
  <si>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</si>
  <si>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</si>
  <si>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</si>
  <si>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</si>
  <si>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</si>
  <si>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</si>
  <si>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</si>
  <si>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</si>
  <si>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</si>
  <si>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</si>
  <si>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</si>
  <si>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</si>
  <si>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</si>
  <si>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</si>
  <si>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</si>
  <si>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</si>
  <si>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</si>
  <si>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</si>
  <si>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</si>
  <si>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</si>
  <si>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</si>
  <si>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</si>
  <si>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</si>
  <si>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</si>
  <si>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</si>
  <si>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</si>
  <si>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</si>
  <si>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</si>
  <si>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</si>
  <si>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</si>
  <si>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</si>
  <si>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</si>
  <si>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</si>
  <si>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</si>
  <si>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</si>
  <si>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</si>
  <si>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</si>
  <si>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</si>
  <si>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</si>
  <si>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</si>
  <si>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</si>
  <si>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</si>
  <si>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</si>
  <si>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</si>
  <si>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</si>
  <si>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</si>
  <si>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</si>
  <si>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</si>
  <si>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</si>
  <si>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</si>
  <si>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</si>
  <si>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</si>
  <si>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</si>
  <si>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</si>
  <si>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</si>
  <si>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</si>
  <si>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</si>
  <si>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</si>
  <si>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</si>
  <si>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</si>
  <si>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</si>
  <si>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</si>
  <si>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</si>
  <si>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</si>
  <si>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</si>
  <si>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</si>
  <si>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</si>
  <si>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</si>
  <si>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</si>
  <si>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</si>
  <si>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</si>
  <si>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</si>
  <si>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</si>
  <si>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</si>
  <si>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</si>
  <si>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</si>
  <si>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</si>
  <si>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</si>
  <si>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</si>
  <si>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</si>
  <si>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</si>
  <si>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</si>
  <si>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</si>
  <si>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</si>
  <si>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</si>
  <si>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</si>
  <si>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</si>
  <si>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</si>
  <si>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</si>
  <si>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</si>
  <si>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</si>
  <si>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</si>
  <si>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</si>
  <si>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</si>
  <si>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</si>
  <si>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</si>
  <si>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</si>
  <si>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</si>
  <si>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</si>
  <si>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</si>
  <si>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</si>
  <si>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</si>
  <si>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</si>
  <si>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</si>
  <si>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</si>
  <si>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</si>
  <si>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</si>
  <si>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</si>
  <si>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</si>
  <si>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</si>
  <si>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</si>
  <si>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</si>
  <si>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</si>
  <si>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</si>
  <si>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</si>
  <si>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</si>
  <si>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</si>
  <si>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</si>
  <si>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</si>
  <si>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</si>
  <si>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</si>
  <si>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</si>
  <si>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</si>
  <si>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</si>
  <si>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</si>
  <si>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</si>
  <si>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</si>
  <si>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</si>
  <si>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</si>
  <si>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</si>
  <si>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</si>
  <si>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</si>
  <si>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</si>
  <si>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</si>
  <si>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</si>
  <si>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</si>
  <si>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</si>
  <si>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</si>
  <si>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</si>
  <si>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</si>
  <si>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</si>
  <si>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</si>
  <si>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</si>
  <si>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</si>
  <si>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</si>
  <si>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</si>
  <si>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</si>
  <si>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</si>
  <si>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</si>
  <si>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</si>
  <si>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</si>
  <si>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</si>
  <si>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</si>
  <si>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</si>
  <si>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</si>
  <si>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</si>
  <si>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</si>
  <si>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</si>
  <si>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</si>
  <si>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</si>
  <si>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</si>
  <si>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</si>
  <si>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</si>
  <si>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</si>
  <si>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</si>
  <si>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</si>
  <si>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</si>
  <si>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</si>
  <si>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</si>
  <si>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</si>
  <si>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</si>
  <si>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</si>
  <si>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</si>
  <si>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</si>
  <si>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</si>
  <si>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</si>
  <si>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</si>
  <si>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</si>
  <si>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</si>
  <si>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</si>
  <si>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</si>
  <si>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</si>
  <si>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</si>
  <si>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</si>
  <si>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</si>
  <si>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</si>
  <si>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</si>
  <si>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</si>
  <si>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</si>
  <si>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</si>
  <si>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</si>
  <si>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</si>
  <si>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</si>
  <si>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</si>
  <si>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</si>
  <si>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</si>
  <si>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</si>
  <si>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</si>
  <si>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</si>
  <si>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</si>
  <si>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</si>
  <si>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</si>
  <si>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</si>
  <si>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</si>
  <si>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</si>
  <si>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</si>
  <si>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</si>
  <si>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</si>
  <si>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</si>
  <si>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</si>
  <si>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</si>
  <si>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</si>
  <si>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</si>
  <si>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</si>
  <si>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</si>
  <si>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</si>
  <si>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</si>
  <si>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</si>
  <si>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</si>
  <si>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</si>
  <si>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</si>
  <si>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</si>
  <si>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</si>
  <si>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</si>
  <si>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</si>
  <si>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</si>
  <si>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</si>
  <si>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</si>
  <si>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</si>
  <si>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</si>
  <si>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</si>
  <si>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</si>
  <si>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</si>
  <si>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</si>
  <si>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</si>
  <si>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</si>
  <si>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</si>
  <si>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</si>
  <si>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</si>
  <si>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</si>
  <si>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</si>
  <si>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</si>
  <si>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</si>
  <si>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</si>
  <si>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</si>
  <si>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</si>
  <si>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</si>
  <si>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</si>
  <si>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</si>
  <si>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</si>
  <si>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</si>
  <si>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</si>
  <si>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</si>
  <si>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</si>
  <si>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</si>
  <si>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</si>
  <si>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</si>
  <si>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</si>
  <si>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</si>
  <si>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</si>
  <si>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</si>
  <si>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</si>
  <si>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</si>
  <si>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</si>
  <si>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</si>
  <si>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</si>
  <si>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</si>
  <si>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</si>
  <si>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</si>
  <si>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</si>
  <si>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</si>
  <si>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</si>
  <si>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</si>
  <si>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</si>
  <si>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</si>
  <si>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</si>
  <si>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</si>
  <si>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</si>
  <si>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</si>
  <si>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</si>
  <si>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</si>
  <si>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</si>
  <si>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</si>
  <si>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</si>
  <si>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</si>
  <si>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</si>
  <si>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</si>
  <si>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</si>
  <si>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</si>
  <si>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</si>
  <si>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</si>
  <si>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</si>
  <si>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</si>
  <si>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</si>
  <si>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</si>
  <si>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</si>
  <si>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</si>
  <si>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</si>
  <si>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</si>
  <si>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</si>
  <si>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</si>
  <si>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</si>
  <si>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</si>
  <si>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</si>
  <si>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</si>
  <si>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</si>
  <si>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</si>
  <si>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</si>
  <si>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</si>
  <si>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</si>
  <si>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</si>
  <si>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</si>
  <si>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</si>
  <si>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</si>
  <si>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</si>
  <si>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</si>
  <si>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</si>
  <si>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</si>
  <si>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</si>
  <si>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</si>
  <si>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</si>
  <si>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</si>
  <si>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</si>
  <si>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</si>
  <si>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</si>
  <si>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</si>
  <si>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</si>
  <si>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</si>
  <si>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</si>
  <si>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</si>
  <si>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</si>
  <si>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</si>
  <si>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</si>
  <si>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</si>
  <si>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</si>
  <si>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</si>
  <si>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</si>
  <si>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</si>
  <si>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</si>
  <si>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</si>
  <si>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</si>
  <si>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</si>
  <si>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</si>
  <si>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</si>
  <si>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</si>
  <si>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</si>
  <si>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</si>
  <si>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</si>
  <si>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</si>
  <si>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</si>
  <si>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</si>
  <si>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</si>
  <si>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</si>
  <si>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</si>
  <si>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</si>
  <si>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</si>
  <si>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</si>
  <si>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</si>
  <si>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</si>
  <si>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</si>
  <si>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</si>
  <si>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</si>
  <si>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</si>
  <si>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</si>
  <si>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</si>
  <si>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</si>
  <si>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</si>
  <si>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</si>
  <si>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</si>
  <si>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</si>
  <si>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</si>
  <si>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</si>
  <si>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</si>
  <si>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</si>
  <si>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</si>
  <si>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</si>
  <si>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</si>
  <si>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</si>
  <si>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</si>
  <si>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</si>
  <si>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</si>
  <si>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</si>
  <si>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</si>
  <si>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</si>
  <si>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</si>
  <si>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</si>
  <si>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</si>
  <si>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</si>
  <si>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</si>
  <si>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</si>
  <si>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</si>
  <si>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</si>
  <si>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</si>
  <si>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</si>
  <si>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</si>
  <si>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</si>
  <si>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</si>
  <si>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</si>
  <si>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</si>
  <si>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</si>
  <si>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</si>
  <si>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</si>
  <si>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</si>
  <si>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</si>
  <si>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</si>
  <si>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</si>
  <si>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</si>
  <si>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</si>
  <si>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</si>
  <si>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</si>
  <si>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</si>
  <si>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</si>
  <si>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</si>
  <si>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</si>
  <si>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</si>
  <si>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</si>
  <si>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</si>
  <si>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</si>
  <si>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</si>
  <si>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</si>
  <si>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</si>
  <si>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</si>
  <si>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</si>
  <si>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</si>
  <si>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</si>
  <si>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</si>
  <si>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</si>
  <si>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</si>
  <si>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</si>
  <si>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</si>
  <si>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</si>
  <si>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</si>
  <si>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</si>
  <si>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</si>
  <si>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</si>
  <si>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</si>
  <si>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</si>
  <si>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</si>
  <si>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</si>
  <si>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</si>
  <si>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</si>
  <si>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</si>
  <si>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</si>
  <si>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</si>
  <si>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</si>
  <si>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</si>
  <si>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</si>
  <si>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</si>
  <si>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</si>
  <si>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</si>
  <si>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</si>
  <si>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</si>
  <si>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</si>
  <si>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</si>
  <si>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</si>
  <si>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</si>
  <si>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</si>
  <si>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</si>
  <si>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</si>
  <si>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</si>
  <si>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</si>
  <si>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</si>
  <si>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</si>
  <si>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</si>
  <si>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</si>
  <si>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</si>
  <si>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</si>
  <si>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</si>
  <si>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</si>
  <si>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</si>
  <si>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</si>
  <si>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</si>
  <si>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</si>
  <si>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</si>
  <si>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</si>
  <si>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</si>
  <si>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</si>
  <si>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</si>
  <si>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</si>
  <si>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</si>
  <si>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</si>
  <si>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</si>
  <si>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</si>
  <si>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</si>
  <si>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</si>
  <si>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</si>
  <si>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</si>
  <si>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</si>
  <si>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</si>
  <si>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</si>
  <si>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</si>
  <si>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</si>
  <si>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</si>
  <si>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</si>
  <si>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</si>
  <si>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</si>
  <si>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</si>
  <si>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</si>
  <si>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</si>
  <si>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</si>
  <si>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</si>
  <si>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</si>
  <si>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</si>
  <si>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</si>
  <si>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</si>
  <si>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</si>
  <si>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</si>
  <si>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</si>
  <si>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</si>
  <si>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</si>
  <si>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</si>
  <si>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</si>
  <si>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</si>
  <si>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</si>
  <si>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</si>
  <si>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</si>
  <si>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</si>
  <si>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</si>
  <si>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</si>
  <si>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</si>
  <si>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</si>
  <si>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</si>
  <si>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</si>
  <si>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</si>
  <si>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</si>
  <si>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</si>
  <si>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</si>
  <si>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</si>
  <si>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</si>
  <si>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</si>
  <si>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</si>
  <si>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</si>
  <si>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</si>
  <si>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</si>
  <si>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</si>
  <si>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</si>
  <si>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</si>
  <si>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</si>
  <si>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</si>
  <si>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</si>
  <si>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</si>
  <si>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</si>
  <si>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</si>
  <si>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</si>
  <si>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</si>
  <si>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</si>
  <si>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</si>
  <si>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</si>
  <si>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</si>
  <si>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</si>
  <si>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</si>
  <si>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</si>
  <si>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</si>
  <si>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</si>
  <si>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</si>
  <si>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</si>
  <si>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</si>
  <si>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</si>
  <si>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</si>
  <si>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</si>
  <si>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</si>
  <si>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</si>
  <si>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</si>
  <si>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</si>
  <si>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</si>
  <si>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</si>
  <si>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</si>
  <si>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</si>
  <si>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</si>
  <si>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</si>
  <si>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</si>
  <si>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</si>
  <si>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</si>
  <si>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</si>
  <si>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</si>
  <si>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</si>
  <si>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</si>
  <si>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</si>
  <si>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</si>
  <si>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</si>
  <si>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</si>
  <si>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</si>
  <si>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</si>
  <si>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</si>
  <si>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</si>
  <si>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</si>
  <si>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</si>
  <si>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</si>
  <si>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</si>
  <si>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</si>
  <si>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</si>
  <si>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</si>
  <si>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</si>
  <si>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</si>
  <si>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</si>
  <si>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</si>
  <si>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</si>
  <si>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</si>
  <si>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</si>
  <si>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</si>
  <si>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</si>
  <si>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</si>
  <si>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</si>
  <si>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</si>
  <si>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</si>
  <si>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</si>
  <si>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</si>
  <si>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</si>
  <si>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</si>
  <si>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</si>
  <si>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</si>
  <si>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</si>
  <si>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</si>
  <si>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</si>
  <si>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</si>
  <si>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</si>
  <si>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</si>
  <si>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</si>
  <si>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</si>
  <si>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</si>
  <si>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</si>
  <si>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</si>
  <si>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</si>
  <si>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</si>
  <si>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</si>
  <si>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</si>
  <si>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</si>
  <si>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</si>
  <si>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</si>
  <si>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</si>
  <si>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</si>
  <si>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</si>
  <si>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</si>
  <si>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</si>
  <si>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</si>
  <si>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</si>
  <si>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</si>
  <si>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</si>
  <si>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</si>
  <si>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</si>
  <si>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</si>
  <si>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</si>
  <si>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</si>
  <si>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</si>
  <si>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</si>
  <si>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</si>
  <si>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</si>
  <si>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</si>
  <si>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</si>
  <si>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</si>
  <si>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</si>
  <si>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</si>
  <si>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</si>
  <si>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</si>
  <si>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</si>
  <si>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</si>
  <si>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</si>
  <si>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</si>
  <si>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</si>
  <si>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</si>
  <si>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</si>
  <si>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</si>
  <si>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</si>
  <si>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</si>
  <si>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</si>
  <si>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</si>
  <si>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</si>
  <si>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</si>
  <si>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</si>
  <si>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</si>
  <si>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</si>
  <si>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</si>
  <si>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</si>
  <si>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</si>
  <si>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</si>
  <si>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</si>
  <si>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</si>
  <si>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</si>
  <si>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</si>
  <si>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</si>
  <si>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</si>
  <si>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</si>
  <si>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</si>
  <si>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</si>
  <si>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</si>
  <si>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</si>
  <si>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</si>
  <si>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</si>
  <si>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</si>
  <si>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</si>
  <si>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</si>
  <si>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</si>
  <si>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</si>
  <si>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</si>
  <si>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</si>
  <si>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</si>
  <si>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</si>
  <si>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</si>
  <si>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</si>
  <si>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</si>
  <si>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</si>
  <si>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</si>
  <si>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</si>
  <si>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</si>
  <si>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</si>
  <si>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</si>
  <si>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</si>
  <si>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</si>
  <si>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</si>
  <si>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</si>
  <si>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</si>
  <si>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</si>
  <si>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</si>
  <si>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</si>
  <si>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</si>
  <si>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</si>
  <si>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</si>
  <si>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</si>
  <si>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</si>
  <si>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</si>
  <si>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</si>
  <si>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</si>
  <si>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</si>
  <si>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</si>
  <si>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</si>
  <si>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</si>
  <si>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</si>
  <si>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</si>
  <si>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</si>
  <si>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</si>
  <si>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</si>
  <si>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</si>
  <si>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</si>
  <si>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</si>
  <si>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</si>
  <si>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</si>
  <si>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</si>
  <si>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</si>
  <si>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</si>
  <si>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</si>
  <si>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</si>
  <si>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</si>
  <si>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</si>
  <si>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</si>
  <si>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</si>
  <si>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</si>
  <si>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</si>
  <si>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</si>
  <si>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</si>
  <si>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</si>
  <si>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</si>
  <si>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</si>
  <si>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</si>
  <si>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</si>
  <si>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</si>
  <si>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</si>
  <si>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</si>
  <si>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</si>
  <si>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</si>
  <si>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</si>
  <si>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</si>
  <si>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</si>
  <si>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</si>
  <si>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</si>
  <si>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</si>
  <si>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</si>
  <si>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</si>
  <si>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</si>
  <si>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</si>
  <si>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</si>
  <si>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</si>
  <si>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</si>
  <si>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</si>
  <si>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</si>
  <si>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</si>
  <si>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</si>
  <si>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</si>
  <si>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</si>
  <si>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</si>
  <si>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</si>
  <si>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</si>
  <si>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</si>
  <si>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</si>
  <si>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</si>
  <si>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</si>
  <si>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</si>
  <si>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</si>
  <si>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</si>
  <si>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</si>
  <si>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</si>
  <si>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</si>
  <si>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</si>
  <si>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</si>
  <si>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</si>
  <si>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</si>
  <si>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</si>
  <si>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</si>
  <si>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</si>
  <si>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</si>
  <si>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</si>
  <si>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</si>
  <si>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</si>
  <si>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</si>
  <si>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</si>
  <si>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</si>
  <si>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</si>
  <si>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</si>
  <si>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</si>
  <si>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</si>
  <si>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</si>
  <si>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</si>
  <si>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</si>
  <si>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</si>
  <si>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</si>
  <si>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</si>
  <si>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</si>
  <si>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</si>
  <si>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</si>
  <si>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</si>
  <si>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</si>
  <si>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</si>
  <si>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</si>
  <si>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</si>
  <si>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</si>
  <si>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</si>
  <si>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</si>
  <si>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</si>
  <si>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</si>
  <si>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</si>
  <si>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</si>
  <si>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</si>
  <si>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</si>
  <si>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</si>
  <si>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</si>
  <si>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</si>
  <si>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</si>
  <si>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</si>
  <si>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</si>
  <si>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</si>
  <si>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</si>
  <si>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</si>
  <si>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</si>
  <si>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</si>
  <si>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</si>
  <si>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</si>
  <si>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</si>
  <si>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</si>
  <si>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</si>
  <si>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</si>
  <si>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</si>
  <si>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</si>
  <si>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</si>
  <si>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</si>
  <si>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</si>
  <si>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</si>
  <si>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</si>
  <si>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</si>
  <si>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</si>
  <si>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</si>
  <si>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</si>
  <si>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</si>
  <si>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</si>
  <si>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</si>
  <si>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</si>
  <si>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</si>
  <si>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</si>
  <si>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</si>
  <si>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</si>
  <si>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</si>
  <si>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</si>
  <si>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</si>
  <si>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</si>
  <si>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</si>
  <si>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</si>
  <si>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</si>
  <si>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</si>
  <si>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</si>
  <si>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</si>
  <si>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</si>
  <si>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</si>
  <si>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</si>
  <si>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</si>
  <si>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</si>
  <si>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</si>
  <si>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</si>
  <si>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</si>
  <si>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</si>
  <si>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</si>
  <si>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</si>
  <si>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</si>
  <si>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</si>
  <si>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</si>
  <si>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</si>
  <si>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</si>
  <si>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</si>
  <si>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</si>
  <si>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</si>
  <si>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</si>
  <si>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</si>
  <si>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</si>
  <si>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</si>
  <si>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</si>
  <si>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</si>
  <si>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</si>
  <si>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</si>
  <si>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</si>
  <si>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</si>
  <si>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</si>
  <si>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</si>
  <si>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</si>
  <si>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</si>
  <si>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</si>
  <si>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</si>
  <si>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</si>
  <si>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</si>
  <si>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</si>
  <si>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</si>
  <si>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</si>
  <si>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</si>
  <si>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</si>
  <si>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</si>
  <si>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</si>
  <si>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</si>
  <si>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</si>
  <si>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</si>
  <si>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</si>
  <si>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</si>
  <si>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</si>
  <si>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</si>
  <si>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</si>
  <si>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</si>
  <si>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</si>
  <si>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</si>
  <si>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</si>
  <si>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</si>
  <si>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</si>
  <si>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</si>
  <si>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</si>
  <si>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</si>
  <si>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</si>
  <si>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</si>
  <si>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</si>
  <si>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</si>
  <si>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</si>
  <si>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</si>
  <si>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</si>
  <si>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</si>
  <si>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</si>
  <si>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</si>
  <si>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</si>
  <si>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</si>
  <si>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</si>
  <si>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</si>
  <si>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</si>
  <si>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</si>
  <si>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</si>
  <si>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</si>
  <si>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</si>
  <si>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</si>
  <si>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</si>
  <si>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</si>
  <si>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</si>
  <si>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</si>
  <si>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</si>
  <si>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</si>
  <si>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</si>
  <si>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</si>
  <si>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</si>
  <si>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</si>
  <si>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</si>
  <si>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</si>
  <si>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</si>
  <si>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</si>
  <si>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</si>
  <si>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</si>
  <si>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</si>
  <si>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</si>
  <si>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</si>
  <si>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</si>
  <si>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</si>
  <si>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</si>
  <si>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</si>
  <si>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</si>
  <si>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</si>
  <si>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</si>
  <si>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</si>
  <si>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</si>
  <si>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</si>
  <si>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</si>
  <si>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</si>
  <si>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</si>
  <si>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</si>
  <si>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</si>
  <si>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</si>
  <si>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</si>
  <si>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</si>
  <si>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</si>
  <si>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</si>
  <si>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</si>
  <si>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</si>
  <si>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</si>
  <si>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</si>
  <si>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</si>
  <si>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</si>
  <si>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</si>
  <si>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</si>
  <si>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</si>
  <si>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</si>
  <si>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</si>
  <si>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</si>
  <si>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</si>
  <si>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</si>
  <si>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</si>
  <si>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</si>
  <si>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</si>
  <si>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</si>
  <si>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</si>
  <si>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</si>
  <si>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</si>
  <si>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</si>
  <si>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</si>
  <si>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</si>
  <si>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</si>
  <si>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</si>
  <si>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</si>
  <si>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</si>
  <si>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</si>
  <si>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</si>
  <si>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</si>
  <si>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</si>
  <si>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</si>
  <si>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</si>
  <si>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</si>
  <si>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</si>
  <si>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</si>
  <si>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</si>
  <si>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</si>
  <si>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</si>
  <si>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</si>
  <si>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</si>
  <si>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</si>
  <si>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</si>
  <si>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</si>
  <si>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</si>
  <si>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</si>
  <si>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</si>
  <si>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</si>
  <si>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</si>
  <si>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</si>
  <si>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</si>
  <si>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</si>
  <si>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</si>
  <si>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</si>
  <si>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</si>
  <si>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</si>
  <si>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</si>
  <si>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</si>
  <si>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</si>
  <si>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</si>
  <si>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</si>
  <si>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</si>
  <si>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</si>
  <si>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</si>
  <si>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</si>
  <si>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</si>
  <si>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</si>
  <si>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</si>
  <si>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</si>
  <si>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</si>
  <si>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</si>
  <si>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</si>
  <si>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</si>
  <si>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</si>
  <si>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</si>
  <si>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</si>
  <si>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</si>
  <si>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</si>
  <si>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</si>
  <si>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</si>
  <si>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</si>
  <si>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</si>
  <si>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</si>
  <si>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</si>
  <si>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</si>
  <si>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</si>
  <si>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</si>
  <si>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</si>
  <si>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</si>
  <si>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</si>
  <si>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</si>
  <si>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</si>
  <si>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</si>
  <si>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</si>
  <si>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</si>
  <si>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</si>
  <si>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</si>
  <si>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</si>
  <si>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</si>
  <si>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</si>
  <si>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</si>
  <si>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</si>
  <si>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</si>
  <si>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</si>
  <si>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</si>
  <si>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</si>
  <si>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</si>
  <si>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</si>
  <si>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</si>
  <si>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</si>
  <si>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</si>
  <si>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</si>
  <si>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</si>
  <si>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</si>
  <si>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</si>
  <si>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</si>
  <si>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</si>
  <si>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</si>
  <si>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</si>
  <si>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</si>
  <si>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</si>
  <si>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</si>
  <si>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</si>
  <si>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</si>
  <si>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</si>
  <si>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</si>
  <si>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</si>
  <si>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</si>
  <si>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</si>
  <si>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</si>
  <si>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</si>
  <si>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</si>
  <si>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</si>
  <si>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</si>
  <si>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</si>
  <si>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</si>
  <si>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</si>
  <si>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</si>
  <si>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</si>
  <si>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</si>
  <si>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</si>
  <si>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</si>
  <si>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</si>
  <si>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</si>
  <si>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</si>
  <si>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</si>
  <si>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</si>
  <si>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</si>
  <si>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</si>
  <si>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</si>
  <si>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</si>
  <si>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</si>
  <si>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</si>
  <si>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</si>
  <si>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</si>
  <si>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</si>
  <si>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</si>
  <si>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</si>
  <si>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</si>
  <si>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</si>
  <si>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</si>
  <si>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</si>
  <si>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</si>
  <si>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</si>
  <si>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</si>
  <si>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</si>
  <si>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</si>
  <si>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</si>
  <si>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</si>
  <si>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</si>
  <si>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</si>
  <si>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</si>
  <si>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</si>
  <si>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</si>
  <si>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</si>
  <si>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</si>
  <si>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</si>
  <si>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</si>
  <si>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</si>
  <si>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</si>
  <si>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</si>
  <si>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</si>
  <si>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</si>
  <si>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</si>
  <si>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</si>
  <si>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</si>
  <si>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</si>
  <si>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</si>
  <si>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</si>
  <si>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</si>
  <si>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</si>
  <si>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</si>
  <si>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</si>
  <si>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</si>
  <si>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</si>
  <si>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</si>
  <si>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</si>
  <si>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</si>
  <si>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</si>
  <si>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</si>
  <si>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</si>
  <si>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</si>
  <si>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</si>
  <si>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</si>
  <si>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</si>
  <si>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</si>
  <si>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</si>
  <si>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</si>
  <si>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</si>
  <si>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</si>
  <si>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</si>
  <si>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</si>
  <si>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</si>
  <si>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</si>
  <si>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</si>
  <si>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</si>
  <si>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</si>
  <si>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</si>
  <si>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</si>
  <si>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</si>
  <si>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</si>
  <si>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</si>
  <si>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</si>
  <si>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</si>
  <si>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</si>
  <si>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</si>
  <si>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</si>
  <si>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</si>
  <si>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</si>
  <si>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</si>
  <si>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</si>
  <si>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</si>
  <si>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</si>
  <si>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</si>
  <si>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</si>
  <si>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</si>
  <si>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</si>
  <si>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</si>
  <si>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</si>
  <si>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</si>
  <si>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</si>
  <si>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</si>
  <si>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</si>
  <si>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</si>
  <si>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</si>
  <si>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</si>
  <si>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</si>
  <si>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</si>
  <si>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</si>
  <si>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</si>
  <si>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</si>
  <si>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</si>
  <si>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</si>
  <si>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</si>
  <si>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</si>
  <si>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</si>
  <si>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</si>
  <si>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</si>
  <si>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</si>
  <si>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</si>
  <si>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</si>
  <si>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</si>
  <si>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</si>
  <si>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</si>
  <si>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</si>
  <si>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</si>
  <si>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</si>
  <si>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</si>
  <si>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</si>
  <si>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</si>
  <si>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</si>
  <si>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</si>
  <si>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</si>
  <si>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</si>
  <si>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</si>
  <si>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</si>
  <si>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</si>
  <si>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</si>
  <si>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</si>
  <si>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</si>
  <si>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</si>
  <si>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</si>
  <si>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</si>
  <si>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</si>
  <si>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</si>
  <si>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</si>
  <si>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</si>
  <si>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</si>
  <si>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</si>
  <si>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</si>
  <si>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</si>
  <si>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</si>
  <si>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</si>
  <si>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</si>
  <si>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</si>
  <si>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</si>
  <si>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</si>
  <si>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</si>
  <si>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</si>
  <si>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</si>
  <si>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</si>
  <si>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</si>
  <si>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</si>
  <si>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</si>
  <si>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</si>
  <si>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</si>
  <si>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</si>
  <si>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</si>
  <si>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</si>
  <si>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</si>
  <si>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</si>
  <si>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</si>
  <si>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</si>
  <si>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</si>
  <si>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</si>
  <si>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</si>
  <si>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</si>
  <si>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</si>
  <si>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</si>
  <si>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</si>
  <si>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</si>
  <si>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</si>
  <si>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</si>
  <si>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</si>
  <si>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</si>
  <si>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</si>
  <si>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</si>
  <si>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</si>
  <si>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</si>
  <si>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</si>
  <si>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</si>
  <si>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</si>
  <si>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</si>
  <si>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</si>
  <si>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</si>
  <si>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</si>
  <si>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</si>
  <si>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</si>
  <si>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</si>
  <si>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</si>
  <si>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</si>
  <si>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</si>
  <si>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</si>
  <si>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</si>
  <si>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</si>
  <si>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</si>
  <si>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</si>
  <si>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</si>
  <si>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</si>
  <si>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</si>
  <si>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</si>
  <si>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</si>
  <si>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</si>
  <si>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</si>
  <si>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</si>
  <si>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</si>
  <si>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</si>
  <si>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</si>
  <si>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</si>
  <si>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</si>
  <si>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</si>
  <si>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</si>
  <si>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</si>
  <si>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</si>
  <si>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</si>
  <si>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</si>
  <si>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</si>
  <si>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</si>
  <si>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</si>
  <si>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</si>
  <si>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</si>
  <si>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</si>
  <si>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</si>
  <si>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</si>
  <si>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</si>
  <si>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</si>
  <si>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</si>
  <si>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</si>
  <si>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</si>
  <si>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</si>
  <si>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</si>
  <si>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</si>
  <si>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</si>
  <si>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</si>
  <si>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</si>
  <si>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</si>
  <si>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</si>
  <si>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</si>
  <si>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</si>
  <si>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</si>
  <si>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</si>
  <si>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</si>
  <si>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</si>
  <si>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</si>
  <si>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</si>
  <si>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</si>
  <si>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</si>
  <si>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</si>
  <si>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</si>
  <si>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</si>
  <si>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</si>
  <si>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</si>
  <si>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</si>
  <si>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</si>
  <si>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</si>
  <si>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</si>
  <si>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</si>
  <si>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</si>
  <si>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</si>
  <si>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</si>
  <si>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</si>
  <si>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</si>
  <si>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</si>
  <si>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</si>
  <si>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</si>
  <si>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</si>
  <si>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</si>
  <si>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</si>
  <si>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</si>
  <si>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</si>
  <si>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</si>
  <si>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</si>
  <si>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</si>
  <si>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</si>
  <si>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</si>
  <si>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</si>
  <si>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</si>
  <si>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</si>
  <si>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</si>
  <si>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</si>
  <si>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</si>
  <si>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</si>
  <si>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</si>
  <si>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</si>
  <si>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</si>
  <si>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</si>
  <si>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</si>
  <si>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</si>
  <si>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</si>
  <si>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</si>
  <si>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</si>
  <si>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</si>
  <si>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</si>
  <si>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</si>
  <si>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</si>
  <si>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</si>
  <si>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</si>
  <si>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</si>
  <si>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</si>
  <si>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</si>
  <si>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</si>
  <si>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</si>
  <si>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</si>
  <si>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</si>
  <si>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</si>
  <si>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</si>
  <si>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</si>
  <si>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</si>
  <si>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</si>
  <si>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</si>
  <si>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</si>
  <si>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</si>
  <si>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</si>
  <si>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</si>
  <si>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</si>
  <si>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</si>
  <si>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</si>
  <si>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</si>
  <si>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</si>
  <si>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</si>
  <si>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</si>
  <si>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</si>
  <si>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</si>
  <si>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</si>
  <si>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</si>
  <si>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</si>
  <si>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</si>
  <si>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</si>
  <si>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</si>
  <si>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</si>
  <si>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</si>
  <si>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</si>
  <si>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</si>
  <si>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</si>
  <si>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</si>
  <si>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</si>
  <si>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</si>
  <si>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</si>
  <si>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</si>
  <si>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</si>
  <si>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</si>
  <si>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</si>
  <si>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</si>
  <si>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</si>
  <si>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</si>
  <si>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</si>
  <si>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</si>
  <si>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</si>
  <si>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</si>
  <si>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</si>
  <si>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</si>
  <si>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</si>
  <si>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</si>
  <si>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</si>
  <si>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</si>
  <si>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</si>
  <si>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</si>
  <si>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</si>
  <si>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</si>
  <si>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</si>
  <si>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</si>
  <si>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</si>
  <si>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</si>
  <si>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</si>
  <si>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</si>
  <si>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</si>
  <si>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</si>
  <si>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</si>
  <si>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</si>
  <si>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</si>
  <si>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</si>
  <si>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</si>
  <si>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</si>
  <si>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</si>
  <si>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</si>
  <si>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</si>
  <si>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</si>
  <si>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</si>
  <si>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</si>
  <si>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</si>
  <si>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</si>
  <si>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</si>
  <si>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</si>
  <si>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</si>
  <si>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</si>
  <si>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</si>
  <si>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</si>
  <si>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</si>
  <si>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</si>
  <si>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</si>
  <si>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</si>
  <si>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</si>
  <si>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</si>
  <si>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</si>
  <si>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</si>
  <si>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</si>
  <si>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</si>
  <si>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</si>
  <si>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</si>
  <si>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</si>
  <si>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</si>
  <si>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</si>
  <si>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</si>
  <si>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</si>
  <si>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</si>
  <si>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</si>
  <si>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</si>
  <si>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</si>
  <si>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</si>
  <si>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</si>
  <si>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</si>
  <si>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</si>
  <si>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</si>
  <si>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</si>
  <si>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</si>
  <si>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</si>
  <si>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</si>
  <si>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</si>
  <si>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</si>
  <si>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</si>
  <si>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</si>
  <si>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</si>
  <si>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</si>
  <si>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</si>
  <si>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</si>
  <si>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</si>
  <si>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</si>
  <si>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</si>
  <si>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</si>
  <si>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</si>
  <si>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</si>
  <si>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</si>
  <si>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</si>
  <si>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</si>
  <si>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</si>
  <si>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</si>
  <si>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</si>
  <si>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</si>
  <si>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</si>
  <si>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</si>
  <si>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</si>
  <si>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</si>
  <si>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</si>
  <si>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</si>
  <si>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</si>
  <si>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</si>
  <si>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</si>
  <si>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</si>
  <si>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</si>
  <si>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</si>
  <si>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</si>
  <si>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</si>
  <si>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</si>
  <si>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</si>
  <si>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</si>
  <si>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</si>
  <si>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</si>
  <si>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</si>
  <si>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</si>
  <si>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</si>
  <si>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</si>
  <si>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</si>
  <si>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</si>
  <si>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</si>
  <si>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</si>
  <si>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</si>
  <si>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</si>
  <si>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</si>
  <si>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</si>
  <si>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</si>
  <si>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</si>
  <si>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</si>
  <si>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</si>
  <si>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</si>
  <si>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</si>
  <si>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</si>
  <si>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</si>
  <si>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</si>
  <si>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</si>
  <si>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</si>
  <si>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</si>
  <si>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</si>
  <si>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</si>
  <si>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</si>
  <si>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</si>
  <si>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</si>
  <si>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</si>
  <si>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</si>
  <si>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</si>
  <si>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</si>
  <si>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</si>
  <si>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</si>
  <si>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</si>
  <si>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</si>
  <si>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</si>
  <si>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</si>
  <si>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</si>
  <si>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</si>
  <si>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</si>
  <si>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</si>
  <si>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</si>
  <si>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</si>
  <si>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</si>
  <si>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</si>
  <si>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</si>
  <si>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</si>
  <si>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</si>
  <si>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</si>
  <si>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</si>
  <si>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</si>
  <si>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</si>
  <si>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</si>
  <si>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</si>
  <si>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</si>
  <si>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</si>
  <si>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</si>
  <si>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</si>
  <si>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</si>
  <si>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</si>
  <si>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</si>
  <si>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</si>
  <si>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</si>
  <si>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</si>
  <si>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</si>
  <si>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</si>
  <si>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</si>
  <si>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</si>
  <si>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</si>
  <si>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</si>
  <si>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</si>
  <si>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</si>
  <si>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</si>
  <si>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</si>
  <si>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</si>
  <si>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</si>
  <si>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</si>
  <si>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</si>
  <si>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</si>
  <si>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</si>
  <si>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</si>
  <si>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</si>
  <si>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</si>
  <si>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</si>
  <si>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</si>
  <si>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</si>
  <si>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</si>
  <si>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</si>
  <si>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</si>
  <si>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</si>
  <si>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</si>
  <si>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</si>
  <si>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</si>
  <si>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</si>
  <si>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</si>
  <si>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</si>
  <si>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</si>
  <si>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</si>
  <si>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</si>
  <si>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</si>
  <si>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</si>
  <si>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</si>
  <si>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</si>
  <si>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</si>
  <si>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</si>
  <si>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</si>
  <si>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</si>
  <si>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</si>
  <si>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</si>
  <si>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</si>
  <si>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</si>
  <si>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</si>
  <si>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</si>
  <si>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</si>
  <si>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</si>
  <si>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</si>
  <si>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</si>
  <si>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</si>
  <si>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</si>
  <si>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</si>
  <si>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</si>
  <si>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</si>
  <si>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</si>
  <si>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</si>
  <si>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</si>
  <si>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</si>
  <si>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</si>
  <si>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</si>
  <si>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</si>
  <si>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</si>
  <si>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</si>
  <si>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</si>
  <si>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</si>
  <si>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</si>
  <si>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</si>
  <si>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</si>
  <si>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</si>
  <si>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</si>
  <si>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</si>
  <si>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</si>
  <si>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</si>
  <si>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</si>
  <si>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</si>
  <si>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</si>
  <si>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</si>
  <si>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</si>
  <si>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</si>
  <si>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</si>
  <si>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</si>
  <si>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</si>
  <si>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</si>
  <si>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</si>
  <si>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</si>
  <si>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</si>
  <si>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</si>
  <si>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</si>
  <si>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</si>
  <si>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</si>
  <si>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</si>
  <si>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</si>
  <si>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</si>
  <si>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</si>
  <si>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</si>
  <si>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</si>
  <si>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</si>
  <si>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</si>
  <si>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</si>
  <si>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</si>
  <si>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</si>
  <si>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</si>
  <si>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</si>
  <si>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</si>
  <si>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</si>
  <si>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</si>
  <si>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</si>
  <si>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</si>
  <si>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</si>
  <si>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</si>
  <si>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</si>
  <si>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</si>
  <si>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</si>
  <si>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</si>
  <si>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</si>
  <si>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</si>
  <si>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</si>
  <si>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</si>
  <si>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</si>
  <si>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</si>
  <si>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</si>
  <si>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</si>
  <si>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</si>
  <si>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</si>
  <si>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</si>
  <si>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</si>
  <si>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</si>
  <si>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</si>
  <si>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</si>
  <si>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</si>
  <si>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</si>
  <si>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</si>
  <si>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</si>
  <si>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</si>
  <si>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</si>
  <si>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</si>
  <si>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</si>
  <si>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</si>
  <si>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</si>
  <si>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</si>
  <si>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</si>
  <si>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</si>
  <si>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</si>
  <si>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</si>
  <si>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</si>
  <si>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</si>
  <si>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</si>
  <si>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</si>
  <si>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</si>
  <si>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</si>
  <si>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</si>
  <si>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</si>
  <si>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</si>
  <si>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</si>
  <si>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</si>
  <si>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</si>
  <si>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</si>
  <si>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</si>
  <si>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</si>
  <si>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</si>
  <si>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</si>
  <si>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</si>
  <si>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</si>
  <si>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</si>
  <si>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</si>
  <si>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</si>
  <si>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</si>
  <si>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</si>
  <si>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</si>
  <si>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</si>
  <si>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</si>
  <si>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</si>
  <si>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</si>
  <si>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</si>
  <si>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</si>
  <si>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</si>
  <si>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</si>
  <si>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</si>
  <si>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</si>
  <si>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</si>
  <si>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</si>
  <si>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</si>
  <si>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</si>
  <si>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</si>
  <si>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</si>
  <si>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</si>
  <si>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</si>
  <si>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</si>
  <si>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</si>
  <si>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</si>
  <si>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</si>
  <si>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</si>
  <si>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</si>
  <si>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</si>
  <si>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</si>
  <si>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</si>
  <si>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</si>
  <si>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</si>
  <si>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</si>
  <si>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</si>
  <si>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</si>
  <si>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</si>
  <si>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</si>
  <si>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</si>
  <si>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</si>
  <si>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</si>
  <si>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</si>
  <si>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</si>
  <si>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</si>
  <si>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</si>
  <si>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</si>
  <si>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</si>
  <si>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</si>
  <si>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</si>
  <si>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</si>
  <si>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</si>
  <si>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</si>
  <si>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</si>
  <si>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</si>
  <si>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</si>
  <si>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</si>
  <si>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</si>
  <si>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</si>
  <si>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</si>
  <si>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</si>
  <si>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</si>
  <si>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</si>
  <si>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</si>
  <si>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</si>
  <si>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</si>
  <si>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</si>
  <si>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</si>
  <si>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</si>
  <si>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</si>
  <si>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</si>
  <si>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</si>
  <si>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</si>
  <si>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</si>
  <si>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</si>
  <si>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</si>
  <si>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</si>
  <si>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</si>
  <si>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</si>
  <si>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</si>
  <si>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</si>
  <si>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</si>
  <si>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</si>
  <si>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</si>
  <si>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</si>
  <si>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</si>
  <si>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</si>
  <si>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</si>
  <si>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</si>
  <si>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</si>
  <si>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</si>
  <si>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</si>
  <si>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</si>
  <si>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</si>
  <si>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</si>
  <si>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</si>
  <si>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</si>
  <si>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</si>
  <si>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</si>
  <si>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</si>
  <si>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</si>
  <si>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</si>
  <si>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</si>
  <si>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</si>
  <si>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</si>
  <si>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</si>
  <si>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</si>
  <si>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</si>
  <si>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</si>
  <si>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</si>
  <si>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</si>
  <si>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</si>
  <si>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</si>
  <si>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</si>
  <si>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</si>
  <si>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</si>
  <si>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</si>
  <si>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</si>
  <si>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</si>
  <si>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</si>
  <si>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</si>
  <si>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</si>
  <si>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</si>
  <si>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</si>
  <si>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</si>
  <si>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</si>
  <si>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</si>
  <si>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</si>
  <si>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</si>
  <si>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</si>
  <si>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</si>
  <si>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</si>
  <si>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</si>
  <si>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</si>
  <si>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</si>
  <si>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</si>
  <si>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</si>
  <si>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</si>
  <si>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</si>
  <si>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</si>
  <si>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</si>
  <si>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</si>
  <si>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</si>
  <si>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</si>
  <si>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</si>
  <si>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</si>
  <si>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</si>
  <si>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</si>
  <si>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</si>
  <si>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</si>
  <si>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</si>
  <si>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</si>
  <si>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</si>
  <si>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</si>
  <si>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</si>
  <si>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</si>
  <si>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</si>
  <si>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</si>
  <si>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</si>
  <si>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</si>
  <si>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</si>
  <si>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</si>
  <si>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</si>
  <si>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</si>
  <si>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</si>
  <si>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</si>
  <si>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</si>
  <si>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</si>
  <si>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</si>
  <si>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</si>
  <si>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</si>
  <si>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</si>
  <si>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</si>
  <si>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</si>
  <si>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</si>
  <si>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</si>
  <si>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</si>
  <si>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</si>
  <si>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</si>
  <si>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</si>
  <si>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</si>
  <si>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</si>
  <si>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</si>
  <si>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</si>
  <si>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</si>
  <si>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</si>
  <si>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</si>
  <si>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</si>
  <si>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</si>
  <si>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</si>
  <si>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</si>
  <si>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</si>
  <si>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</si>
  <si>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</si>
  <si>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</si>
  <si>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</si>
  <si>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</si>
  <si>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</si>
  <si>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</si>
  <si>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</si>
  <si>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</si>
  <si>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</si>
  <si>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</si>
  <si>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</si>
  <si>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</si>
  <si>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</si>
  <si>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</si>
  <si>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</si>
  <si>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</si>
  <si>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</si>
  <si>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</si>
  <si>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</si>
  <si>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</si>
  <si>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</si>
  <si>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</si>
  <si>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</si>
  <si>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</si>
  <si>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</si>
  <si>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</si>
  <si>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</si>
  <si>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</si>
  <si>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</si>
  <si>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</si>
  <si>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</si>
  <si>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</si>
  <si>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</si>
  <si>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</si>
  <si>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</si>
  <si>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</si>
  <si>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</si>
  <si>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</si>
  <si>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</si>
  <si>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</si>
  <si>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</si>
  <si>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</si>
  <si>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</si>
  <si>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</si>
  <si>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</si>
  <si>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</si>
  <si>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</si>
  <si>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</si>
  <si>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</si>
  <si>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</si>
  <si>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</si>
  <si>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</si>
  <si>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</si>
  <si>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</si>
  <si>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</si>
  <si>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</si>
  <si>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</si>
  <si>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</si>
  <si>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</si>
  <si>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</si>
  <si>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</si>
  <si>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</si>
  <si>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</si>
  <si>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</si>
  <si>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</si>
  <si>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</si>
  <si>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</si>
  <si>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</si>
  <si>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</si>
  <si>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</si>
  <si>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</si>
  <si>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</si>
  <si>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</si>
  <si>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</si>
  <si>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</si>
  <si>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</si>
  <si>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</si>
  <si>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</si>
  <si>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</si>
  <si>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</si>
  <si>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</si>
  <si>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</si>
  <si>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</si>
  <si>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</si>
  <si>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</si>
  <si>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</si>
  <si>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</si>
  <si>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</si>
  <si>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</si>
  <si>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</si>
  <si>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</si>
  <si>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</si>
  <si>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</si>
  <si>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</si>
  <si>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</si>
  <si>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</si>
  <si>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</si>
  <si>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</si>
  <si>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</si>
  <si>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</si>
  <si>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</si>
  <si>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</si>
  <si>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</si>
  <si>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</si>
  <si>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</si>
  <si>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</si>
  <si>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</si>
  <si>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</si>
  <si>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</si>
  <si>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</si>
  <si>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</si>
  <si>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</si>
  <si>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</si>
  <si>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</si>
  <si>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</si>
  <si>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</si>
  <si>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</si>
  <si>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</si>
  <si>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</si>
  <si>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</si>
  <si>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</si>
  <si>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</si>
  <si>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</si>
  <si>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</si>
  <si>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</si>
  <si>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</si>
  <si>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</si>
  <si>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</si>
  <si>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</si>
  <si>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</si>
  <si>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</si>
  <si>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</si>
  <si>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</si>
  <si>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</si>
  <si>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</si>
  <si>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</si>
  <si>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</si>
  <si>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</si>
  <si>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</si>
  <si>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</si>
  <si>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</si>
  <si>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</si>
  <si>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</si>
  <si>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</si>
  <si>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</si>
  <si>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</si>
  <si>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</si>
  <si>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</si>
  <si>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</si>
  <si>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</si>
  <si>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</si>
  <si>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</si>
  <si>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</si>
  <si>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</si>
  <si>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</si>
  <si>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</si>
  <si>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</si>
  <si>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</si>
  <si>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</si>
  <si>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</si>
  <si>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</si>
  <si>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</si>
  <si>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</si>
  <si>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</si>
  <si>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</si>
  <si>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</si>
  <si>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</si>
  <si>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</si>
  <si>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</si>
  <si>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</si>
  <si>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</si>
  <si>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</si>
  <si>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</si>
  <si>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</si>
  <si>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</si>
  <si>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</si>
  <si>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</si>
  <si>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</si>
  <si>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</si>
  <si>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</si>
  <si>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</si>
  <si>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</si>
  <si>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</si>
  <si>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</si>
  <si>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</si>
  <si>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</si>
  <si>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</si>
  <si>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</si>
  <si>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</si>
  <si>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</si>
  <si>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</si>
  <si>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</si>
  <si>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</si>
  <si>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</si>
  <si>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</si>
  <si>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</si>
  <si>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</si>
  <si>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</si>
  <si>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</si>
  <si>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</si>
  <si>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</si>
  <si>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</si>
  <si>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</si>
  <si>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</si>
  <si>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</si>
  <si>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</si>
  <si>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</si>
  <si>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</si>
  <si>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</si>
  <si>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</si>
  <si>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</si>
  <si>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</si>
  <si>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</si>
  <si>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</si>
  <si>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</si>
  <si>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</si>
  <si>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</si>
  <si>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</si>
  <si>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</si>
  <si>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</si>
  <si>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</si>
  <si>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</si>
  <si>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</si>
  <si>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</si>
  <si>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</si>
  <si>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</si>
  <si>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</si>
  <si>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</si>
  <si>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</si>
  <si>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</si>
  <si>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</si>
  <si>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</si>
  <si>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</si>
  <si>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</si>
  <si>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</si>
  <si>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</si>
  <si>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</si>
  <si>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</si>
  <si>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</si>
  <si>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</si>
  <si>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</si>
  <si>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</si>
  <si>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</si>
  <si>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</si>
  <si>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</si>
  <si>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</si>
  <si>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</si>
  <si>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</si>
  <si>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</si>
  <si>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</si>
  <si>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</si>
  <si>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</si>
  <si>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</si>
  <si>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</si>
  <si>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</si>
  <si>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</si>
  <si>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</si>
  <si>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</si>
  <si>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</si>
  <si>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</si>
  <si>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</si>
  <si>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</si>
  <si>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</si>
  <si>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</si>
  <si>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</si>
  <si>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</si>
  <si>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</si>
  <si>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</si>
  <si>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</si>
  <si>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</si>
  <si>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</si>
  <si>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</si>
  <si>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</si>
  <si>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</si>
  <si>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</si>
  <si>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</si>
  <si>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</si>
  <si>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</si>
  <si>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</si>
  <si>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</si>
  <si>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</si>
  <si>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</si>
  <si>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</si>
  <si>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</si>
  <si>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</si>
  <si>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</si>
  <si>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</si>
  <si>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</si>
  <si>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</si>
  <si>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</si>
  <si>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</si>
  <si>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</si>
  <si>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</si>
  <si>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</si>
  <si>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</si>
  <si>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</si>
  <si>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</si>
  <si>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</si>
  <si>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</si>
  <si>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</si>
  <si>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</si>
  <si>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</si>
  <si>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</si>
  <si>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</si>
  <si>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</si>
  <si>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</si>
  <si>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</si>
  <si>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</si>
  <si>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</si>
  <si>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</si>
  <si>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</si>
  <si>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</si>
  <si>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</si>
  <si>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</si>
  <si>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</si>
  <si>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</si>
  <si>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</si>
  <si>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</si>
  <si>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</si>
  <si>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</si>
  <si>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</si>
  <si>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</si>
  <si>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</si>
  <si>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</si>
  <si>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</si>
  <si>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</si>
  <si>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</si>
  <si>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</si>
  <si>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</si>
  <si>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</si>
  <si>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</si>
  <si>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</si>
  <si>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</si>
  <si>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</si>
  <si>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</si>
  <si>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</si>
  <si>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</si>
  <si>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</si>
  <si>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</si>
  <si>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</si>
  <si>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</si>
  <si>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</si>
  <si>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</si>
  <si>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</si>
  <si>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</si>
  <si>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</si>
  <si>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</si>
  <si>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</si>
  <si>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</si>
  <si>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</si>
  <si>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</si>
  <si>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</si>
  <si>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</si>
  <si>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</si>
  <si>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</si>
  <si>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</si>
  <si>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</si>
  <si>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</si>
  <si>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</si>
  <si>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</si>
  <si>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</si>
  <si>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</si>
  <si>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</si>
  <si>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</si>
  <si>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</si>
  <si>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</si>
  <si>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</si>
  <si>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</si>
  <si>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</si>
  <si>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</si>
  <si>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</si>
  <si>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</si>
  <si>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</si>
  <si>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</si>
  <si>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</si>
  <si>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</si>
  <si>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</si>
  <si>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</si>
  <si>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</si>
  <si>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</si>
  <si>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</si>
  <si>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</si>
  <si>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</si>
  <si>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</si>
  <si>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</si>
  <si>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</si>
  <si>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</si>
  <si>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</si>
  <si>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</si>
  <si>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</si>
  <si>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</si>
  <si>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</si>
  <si>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</si>
  <si>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</si>
  <si>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</si>
  <si>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</si>
  <si>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</si>
  <si>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</si>
  <si>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</si>
  <si>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</si>
  <si>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</si>
  <si>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</si>
  <si>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</si>
  <si>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</si>
  <si>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</si>
  <si>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</si>
  <si>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</si>
  <si>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</si>
  <si>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</si>
  <si>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</si>
  <si>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</si>
  <si>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</si>
  <si>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</si>
  <si>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</si>
  <si>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</si>
  <si>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</si>
  <si>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</si>
  <si>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</si>
  <si>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</si>
  <si>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</si>
  <si>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</si>
  <si>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</si>
  <si>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</si>
  <si>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</si>
  <si>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</si>
  <si>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</si>
  <si>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</si>
  <si>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</si>
  <si>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</si>
  <si>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</si>
  <si>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</si>
  <si>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</si>
  <si>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</si>
  <si>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</si>
  <si>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</si>
  <si>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</si>
  <si>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</si>
  <si>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</si>
  <si>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</si>
  <si>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</si>
  <si>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</si>
  <si>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</si>
  <si>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</si>
  <si>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</si>
  <si>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</si>
  <si>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</si>
  <si>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</si>
  <si>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</si>
  <si>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</si>
  <si>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</si>
  <si>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</si>
  <si>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</si>
  <si>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</si>
  <si>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</si>
  <si>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</si>
  <si>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</si>
  <si>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</si>
  <si>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</si>
  <si>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</si>
  <si>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</si>
  <si>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</si>
  <si>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</si>
  <si>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</si>
  <si>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</si>
  <si>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</si>
  <si>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</si>
  <si>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</si>
  <si>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</si>
  <si>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</si>
  <si>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</si>
  <si>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</si>
  <si>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</si>
  <si>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</si>
  <si>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</si>
  <si>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</si>
  <si>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</si>
  <si>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</si>
  <si>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</si>
  <si>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</si>
  <si>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</si>
  <si>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</si>
  <si>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</si>
  <si>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</si>
  <si>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</si>
  <si>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</si>
  <si>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</si>
  <si>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</si>
  <si>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</si>
  <si>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</si>
  <si>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</si>
  <si>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</si>
  <si>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</si>
  <si>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</si>
  <si>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</si>
  <si>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</si>
  <si>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</si>
  <si>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</si>
  <si>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</si>
  <si>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</si>
  <si>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</si>
  <si>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</si>
  <si>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</si>
  <si>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</si>
  <si>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</si>
  <si>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</si>
  <si>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</si>
  <si>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</si>
  <si>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</si>
  <si>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</si>
  <si>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</si>
  <si>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</si>
  <si>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</si>
  <si>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</si>
  <si>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</si>
  <si>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</si>
  <si>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</si>
  <si>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</si>
  <si>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</si>
  <si>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</si>
  <si>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</si>
  <si>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</si>
  <si>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</si>
  <si>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</si>
  <si>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</si>
  <si>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</si>
  <si>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</si>
  <si>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</si>
  <si>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</si>
  <si>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</si>
  <si>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</si>
  <si>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</si>
  <si>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</si>
  <si>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</si>
  <si>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</si>
  <si>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</si>
  <si>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</si>
  <si>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</si>
  <si>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</si>
  <si>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</si>
  <si>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</si>
  <si>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</si>
  <si>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</si>
  <si>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</si>
  <si>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</si>
  <si>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</si>
  <si>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</si>
  <si>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</si>
  <si>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</si>
  <si>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</si>
  <si>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</si>
  <si>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</si>
  <si>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</si>
  <si>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</si>
  <si>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</si>
  <si>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</si>
  <si>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</si>
  <si>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</si>
  <si>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</si>
  <si>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</si>
  <si>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</si>
  <si>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</si>
  <si>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</si>
  <si>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</si>
  <si>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</si>
  <si>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</si>
  <si>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</si>
  <si>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</si>
  <si>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</si>
  <si>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</si>
  <si>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</si>
  <si>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</si>
  <si>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</si>
  <si>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</si>
  <si>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</si>
  <si>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</si>
  <si>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</si>
  <si>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</si>
  <si>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</si>
  <si>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</si>
  <si>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</si>
  <si>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</si>
  <si>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</si>
  <si>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</si>
  <si>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</si>
  <si>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</si>
  <si>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</si>
  <si>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</si>
  <si>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</si>
  <si>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</si>
  <si>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</si>
  <si>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</si>
  <si>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</si>
  <si>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</si>
  <si>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</si>
  <si>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</si>
  <si>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</si>
  <si>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</si>
  <si>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</si>
  <si>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</si>
  <si>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</si>
  <si>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</si>
  <si>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</si>
  <si>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</si>
  <si>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</si>
  <si>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</si>
  <si>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</si>
  <si>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</si>
  <si>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</si>
  <si>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</si>
  <si>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</si>
  <si>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</si>
  <si>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</si>
  <si>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</si>
  <si>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</si>
  <si>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</si>
  <si>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</si>
  <si>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</si>
  <si>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</si>
  <si>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</si>
  <si>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</si>
  <si>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</si>
  <si>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</si>
  <si>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</si>
  <si>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</si>
  <si>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</si>
  <si>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</si>
  <si>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</si>
  <si>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</si>
  <si>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</si>
  <si>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</si>
  <si>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</si>
  <si>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</si>
  <si>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</si>
  <si>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</si>
  <si>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</si>
  <si>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</si>
  <si>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</si>
  <si>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</si>
  <si>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</si>
  <si>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</si>
  <si>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</si>
  <si>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</si>
  <si>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</si>
  <si>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</si>
  <si>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</si>
  <si>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</si>
  <si>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</si>
  <si>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</si>
  <si>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</si>
  <si>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</si>
  <si>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</si>
  <si>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</si>
  <si>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</si>
  <si>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</si>
  <si>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</si>
  <si>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</si>
  <si>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</si>
  <si>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</si>
  <si>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</si>
  <si>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</si>
  <si>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</si>
  <si>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</si>
  <si>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</si>
  <si>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</si>
  <si>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</si>
  <si>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</si>
  <si>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</si>
  <si>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</si>
  <si>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</si>
  <si>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</si>
  <si>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</si>
  <si>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</si>
  <si>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</si>
  <si>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</si>
  <si>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</si>
  <si>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</si>
  <si>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</si>
  <si>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</si>
  <si>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</si>
  <si>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</si>
  <si>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</si>
  <si>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</si>
  <si>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</si>
  <si>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</si>
  <si>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</si>
  <si>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</si>
  <si>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</si>
  <si>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</si>
  <si>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</si>
  <si>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</si>
  <si>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</si>
  <si>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</si>
  <si>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</si>
  <si>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</si>
  <si>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</si>
  <si>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</si>
  <si>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</si>
  <si>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</si>
  <si>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</si>
  <si>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</si>
  <si>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</si>
  <si>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</si>
  <si>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</si>
  <si>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</si>
  <si>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</si>
  <si>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</si>
  <si>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</si>
  <si>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</si>
  <si>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</si>
  <si>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</si>
  <si>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</si>
  <si>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</si>
  <si>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</si>
  <si>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</si>
  <si>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</si>
  <si>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</si>
  <si>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</si>
  <si>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</si>
  <si>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</si>
  <si>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</si>
  <si>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</si>
  <si>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</si>
  <si>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</si>
  <si>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</si>
  <si>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</si>
  <si>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</si>
  <si>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</si>
  <si>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</si>
  <si>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</si>
  <si>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</si>
  <si>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</si>
  <si>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</si>
  <si>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</si>
  <si>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</si>
  <si>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</si>
  <si>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</si>
  <si>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</si>
  <si>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</si>
  <si>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</si>
  <si>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</si>
  <si>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</si>
  <si>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</si>
  <si>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</si>
  <si>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</si>
  <si>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</si>
  <si>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</si>
  <si>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</si>
  <si>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</si>
  <si>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</si>
  <si>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</si>
  <si>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</si>
  <si>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</si>
  <si>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</si>
  <si>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</si>
  <si>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</si>
  <si>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</si>
  <si>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</si>
  <si>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</si>
  <si>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</si>
  <si>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</si>
  <si>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</si>
  <si>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</si>
  <si>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</si>
  <si>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</si>
  <si>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</si>
  <si>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</si>
  <si>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</si>
  <si>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</si>
  <si>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</si>
  <si>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</si>
  <si>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</si>
  <si>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</si>
  <si>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</si>
  <si>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</si>
  <si>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</si>
  <si>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</si>
  <si>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</si>
  <si>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</si>
  <si>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</si>
  <si>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</si>
  <si>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</si>
  <si>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</si>
  <si>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</si>
  <si>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</si>
  <si>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</si>
  <si>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</si>
  <si>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</si>
  <si>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</si>
  <si>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</si>
  <si>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</si>
  <si>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</si>
  <si>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</si>
  <si>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</si>
  <si>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</si>
  <si>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</si>
  <si>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</si>
  <si>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</si>
  <si>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</si>
  <si>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</si>
  <si>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</si>
  <si>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</si>
  <si>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</si>
  <si>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</si>
  <si>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</si>
  <si>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</si>
  <si>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</si>
  <si>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</si>
  <si>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</si>
  <si>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</si>
  <si>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</si>
  <si>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</si>
  <si>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</si>
  <si>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</si>
  <si>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</si>
  <si>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</si>
  <si>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</si>
  <si>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</si>
  <si>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</si>
  <si>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</si>
  <si>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</si>
  <si>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</si>
  <si>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</si>
  <si>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</si>
  <si>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</si>
  <si>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</si>
  <si>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</si>
  <si>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</si>
  <si>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</si>
  <si>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</si>
  <si>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</si>
  <si>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</si>
  <si>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</si>
  <si>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</si>
  <si>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</si>
  <si>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</si>
  <si>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</si>
  <si>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</si>
  <si>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</si>
  <si>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</si>
  <si>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</si>
  <si>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</si>
  <si>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</si>
  <si>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</si>
  <si>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</si>
  <si>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</si>
  <si>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</si>
  <si>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</si>
  <si>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</si>
  <si>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</si>
  <si>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</si>
  <si>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</si>
  <si>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</si>
  <si>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</si>
  <si>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</si>
  <si>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</si>
  <si>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</si>
  <si>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</si>
  <si>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</si>
  <si>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</si>
  <si>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</si>
  <si>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</si>
  <si>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</si>
  <si>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</si>
  <si>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</si>
  <si>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</si>
  <si>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</si>
  <si>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</si>
  <si>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</si>
  <si>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</si>
  <si>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</si>
  <si>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</si>
  <si>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</si>
  <si>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</si>
  <si>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</si>
  <si>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</si>
  <si>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</si>
  <si>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</si>
  <si>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</si>
  <si>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</si>
  <si>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</si>
  <si>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</si>
  <si>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</si>
  <si>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</si>
  <si>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</si>
  <si>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</si>
  <si>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</si>
  <si>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</si>
  <si>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</si>
  <si>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</si>
  <si>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</si>
  <si>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</si>
  <si>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</si>
  <si>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</si>
  <si>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</si>
  <si>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</si>
  <si>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</si>
  <si>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</si>
  <si>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</si>
  <si>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</si>
  <si>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</si>
  <si>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</si>
  <si>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</si>
  <si>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</si>
  <si>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</si>
  <si>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</si>
  <si>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</si>
  <si>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</si>
  <si>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</si>
  <si>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</si>
  <si>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</si>
  <si>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</si>
  <si>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</si>
  <si>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</si>
  <si>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</si>
  <si>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</si>
  <si>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</si>
  <si>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</si>
  <si>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</si>
  <si>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</si>
  <si>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</si>
  <si>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</si>
  <si>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</si>
  <si>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</si>
  <si>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</si>
  <si>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</si>
  <si>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</si>
  <si>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</si>
  <si>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</si>
  <si>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</si>
  <si>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</si>
  <si>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</si>
  <si>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</si>
  <si>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</si>
  <si>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</si>
  <si>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</si>
  <si>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</si>
  <si>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</si>
  <si>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</si>
  <si>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</si>
  <si>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</si>
  <si>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</si>
  <si>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</si>
  <si>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</si>
  <si>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</si>
  <si>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</si>
  <si>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</si>
  <si>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</si>
  <si>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</si>
  <si>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</si>
  <si>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</si>
  <si>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</si>
  <si>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</si>
  <si>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</si>
  <si>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</si>
  <si>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</si>
  <si>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</si>
  <si>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</si>
  <si>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</si>
  <si>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</si>
  <si>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</si>
  <si>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</si>
  <si>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</si>
  <si>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</si>
  <si>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</si>
  <si>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</si>
  <si>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</si>
  <si>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</si>
  <si>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</si>
  <si>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</si>
  <si>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</si>
  <si>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</si>
  <si>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</si>
  <si>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</si>
  <si>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</si>
  <si>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</si>
  <si>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</si>
  <si>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</si>
  <si>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</si>
  <si>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</si>
  <si>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</si>
  <si>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</si>
  <si>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</si>
  <si>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</si>
  <si>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</si>
  <si>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</si>
  <si>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</si>
  <si>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</si>
  <si>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</si>
  <si>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</si>
  <si>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</si>
  <si>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</si>
  <si>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</si>
  <si>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</si>
  <si>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</si>
  <si>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</si>
  <si>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</si>
  <si>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</si>
  <si>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</si>
  <si>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</si>
  <si>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</si>
  <si>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</si>
  <si>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</si>
  <si>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</si>
  <si>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</si>
  <si>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</si>
  <si>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</si>
  <si>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</si>
  <si>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</si>
  <si>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</si>
  <si>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</si>
  <si>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</si>
  <si>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</si>
  <si>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</si>
  <si>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</si>
  <si>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</si>
  <si>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</si>
  <si>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</si>
  <si>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</si>
  <si>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</si>
  <si>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</si>
  <si>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</si>
  <si>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</si>
  <si>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</si>
  <si>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</si>
  <si>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</si>
  <si>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</si>
  <si>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</si>
  <si>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</si>
  <si>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</si>
  <si>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</si>
  <si>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</si>
  <si>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</si>
  <si>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</si>
  <si>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</si>
  <si>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</si>
  <si>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</si>
  <si>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</si>
  <si>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</si>
  <si>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</si>
  <si>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</si>
  <si>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</si>
  <si>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</si>
  <si>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</si>
  <si>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</si>
  <si>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</si>
  <si>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</si>
  <si>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</si>
  <si>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</si>
  <si>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</si>
  <si>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</si>
  <si>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</si>
  <si>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</si>
  <si>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</si>
  <si>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</si>
  <si>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</si>
  <si>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</si>
  <si>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</si>
  <si>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</si>
  <si>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</si>
  <si>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</si>
  <si>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</si>
  <si>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</si>
  <si>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</si>
  <si>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</si>
  <si>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</si>
  <si>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</si>
  <si>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</si>
  <si>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</si>
  <si>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</si>
  <si>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</si>
  <si>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</si>
  <si>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</si>
  <si>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</si>
  <si>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</si>
  <si>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</si>
  <si>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</si>
  <si>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</si>
  <si>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</si>
  <si>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</si>
  <si>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</si>
  <si>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</si>
  <si>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</si>
  <si>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</si>
  <si>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</si>
  <si>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</si>
  <si>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</si>
  <si>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</si>
  <si>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</si>
  <si>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</si>
  <si>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</si>
  <si>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</si>
  <si>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</si>
  <si>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</si>
  <si>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</si>
  <si>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</si>
  <si>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</si>
  <si>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</si>
  <si>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</si>
  <si>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</si>
  <si>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</si>
  <si>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</si>
  <si>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</si>
  <si>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</si>
  <si>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</si>
  <si>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</si>
  <si>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</si>
  <si>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</si>
  <si>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</si>
  <si>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</si>
  <si>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</si>
  <si>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</si>
  <si>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</si>
  <si>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</si>
  <si>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</si>
  <si>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</si>
  <si>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</si>
  <si>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</si>
  <si>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</si>
  <si>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</si>
  <si>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</si>
  <si>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</si>
  <si>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</si>
  <si>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</si>
  <si>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</si>
  <si>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</si>
  <si>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</si>
  <si>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</si>
  <si>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</si>
  <si>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</si>
  <si>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</si>
  <si>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</si>
  <si>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</si>
  <si>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</si>
  <si>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</si>
  <si>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</si>
  <si>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</si>
  <si>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</si>
  <si>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</si>
  <si>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</si>
  <si>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</si>
  <si>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</si>
  <si>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</si>
  <si>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</si>
  <si>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</si>
  <si>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</si>
  <si>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</si>
  <si>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</si>
  <si>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</si>
  <si>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</si>
  <si>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</si>
  <si>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</si>
  <si>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</si>
  <si>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</si>
  <si>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</si>
  <si>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</si>
  <si>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</si>
  <si>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</si>
  <si>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</si>
  <si>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</si>
  <si>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</si>
  <si>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</si>
  <si>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</si>
  <si>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</si>
  <si>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</si>
  <si>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</si>
  <si>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</si>
  <si>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</si>
  <si>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</si>
  <si>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</si>
  <si>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</si>
  <si>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</si>
  <si>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</si>
  <si>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</si>
  <si>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</si>
  <si>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</si>
  <si>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</si>
  <si>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</si>
  <si>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</si>
  <si>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</si>
  <si>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</si>
  <si>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</si>
  <si>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</si>
  <si>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</si>
  <si>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</si>
  <si>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</si>
  <si>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</si>
  <si>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</si>
  <si>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</si>
  <si>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</si>
  <si>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</si>
  <si>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</si>
  <si>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</si>
  <si>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</si>
  <si>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</si>
  <si>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</si>
  <si>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</si>
  <si>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</si>
  <si>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</si>
  <si>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</si>
  <si>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</si>
  <si>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</si>
  <si>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</si>
  <si>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</si>
  <si>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</si>
  <si>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</si>
  <si>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</si>
  <si>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</si>
  <si>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</si>
  <si>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</si>
  <si>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</si>
  <si>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</si>
  <si>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</si>
  <si>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</si>
  <si>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</si>
  <si>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</si>
  <si>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</si>
  <si>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</si>
  <si>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</si>
  <si>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</si>
  <si>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</si>
  <si>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</si>
  <si>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</si>
  <si>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</si>
  <si>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</si>
  <si>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</si>
  <si>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</si>
  <si>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</si>
  <si>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</si>
  <si>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</si>
  <si>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</si>
  <si>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</si>
  <si>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</si>
  <si>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</si>
  <si>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</si>
  <si>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</si>
  <si>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</si>
  <si>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</si>
  <si>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</si>
  <si>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</si>
  <si>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</si>
  <si>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</si>
  <si>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</si>
  <si>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</si>
  <si>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</si>
  <si>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</si>
  <si>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</si>
  <si>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</si>
  <si>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</si>
  <si>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</si>
  <si>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</si>
  <si>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</si>
  <si>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</si>
  <si>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</si>
  <si>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</si>
  <si>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</si>
  <si>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</si>
  <si>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</si>
  <si>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</si>
  <si>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</si>
  <si>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</si>
  <si>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</si>
  <si>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</si>
  <si>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</si>
  <si>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</si>
  <si>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</si>
  <si>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</si>
  <si>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</si>
  <si>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</si>
  <si>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</si>
  <si>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</si>
  <si>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</si>
  <si>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</si>
  <si>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</si>
  <si>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</si>
  <si>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</si>
  <si>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</si>
  <si>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</si>
  <si>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</si>
  <si>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</si>
  <si>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</si>
  <si>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</si>
  <si>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</si>
  <si>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</si>
  <si>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</si>
  <si>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</si>
  <si>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</si>
  <si>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</si>
  <si>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</si>
  <si>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</si>
  <si>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</si>
  <si>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</si>
  <si>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</si>
  <si>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</si>
  <si>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</si>
  <si>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</si>
  <si>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</si>
  <si>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</si>
  <si>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</si>
  <si>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</si>
  <si>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</si>
  <si>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</si>
  <si>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</si>
  <si>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</si>
  <si>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</si>
  <si>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</si>
  <si>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</si>
  <si>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</si>
  <si>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</si>
  <si>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</si>
  <si>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</si>
  <si>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</si>
  <si>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</si>
  <si>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</si>
  <si>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</si>
  <si>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</si>
  <si>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</si>
  <si>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</si>
  <si>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</si>
  <si>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</si>
  <si>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</si>
  <si>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</si>
  <si>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</si>
  <si>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</si>
  <si>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</si>
  <si>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</si>
  <si>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</si>
  <si>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</si>
  <si>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</si>
  <si>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</si>
  <si>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</si>
  <si>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</si>
  <si>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</si>
  <si>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</si>
  <si>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</si>
  <si>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</si>
  <si>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</si>
  <si>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</si>
  <si>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</si>
  <si>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</si>
  <si>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</si>
  <si>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</si>
  <si>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</si>
  <si>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</si>
  <si>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</si>
  <si>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</si>
  <si>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</si>
  <si>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</si>
  <si>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</si>
  <si>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</si>
  <si>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</si>
  <si>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</si>
  <si>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</si>
  <si>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</si>
  <si>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</si>
  <si>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</si>
  <si>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</si>
  <si>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</si>
  <si>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</si>
  <si>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</si>
  <si>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</si>
  <si>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</si>
  <si>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</si>
  <si>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</si>
  <si>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</si>
  <si>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</si>
  <si>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</si>
  <si>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</si>
  <si>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</si>
  <si>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</si>
  <si>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</si>
  <si>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</si>
  <si>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</si>
  <si>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</si>
  <si>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</si>
  <si>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</si>
  <si>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</si>
  <si>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</si>
  <si>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</si>
  <si>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</si>
  <si>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</si>
  <si>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</si>
  <si>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</si>
  <si>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</si>
  <si>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</si>
  <si>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</si>
  <si>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</si>
  <si>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</si>
  <si>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</si>
  <si>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</si>
  <si>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</si>
  <si>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</si>
  <si>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</si>
  <si>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</si>
  <si>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</si>
  <si>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</si>
  <si>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</si>
  <si>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</si>
  <si>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</si>
  <si>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</si>
  <si>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</si>
  <si>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</si>
  <si>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</si>
  <si>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</si>
  <si>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</si>
  <si>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</si>
  <si>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</si>
  <si>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</si>
  <si>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</si>
  <si>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</si>
  <si>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</si>
  <si>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</si>
  <si>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</si>
  <si>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</si>
  <si>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</si>
  <si>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</si>
  <si>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</si>
  <si>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</si>
  <si>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</si>
  <si>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</si>
  <si>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</si>
  <si>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</si>
  <si>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</si>
  <si>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</si>
  <si>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</si>
  <si>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</si>
  <si>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</si>
  <si>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</si>
  <si>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</si>
  <si>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</si>
  <si>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</si>
  <si>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</si>
  <si>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</si>
  <si>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</si>
  <si>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</si>
  <si>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</si>
  <si>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</si>
  <si>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</si>
  <si>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</si>
  <si>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</si>
  <si>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</si>
  <si>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</si>
  <si>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</si>
  <si>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</si>
  <si>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</si>
  <si>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</si>
  <si>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</si>
  <si>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</si>
  <si>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</si>
  <si>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</si>
  <si>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</si>
  <si>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</si>
  <si>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</si>
  <si>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</si>
  <si>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</si>
  <si>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</si>
  <si>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</si>
  <si>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</si>
  <si>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</si>
  <si>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</si>
  <si>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</si>
  <si>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</si>
  <si>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</si>
  <si>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</si>
  <si>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</si>
  <si>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</si>
  <si>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</si>
  <si>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</si>
  <si>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</si>
  <si>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</si>
  <si>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</si>
  <si>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</si>
  <si>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</si>
  <si>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</si>
  <si>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</si>
  <si>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</si>
  <si>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</si>
  <si>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</si>
  <si>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</si>
  <si>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</si>
  <si>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</si>
  <si>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</si>
  <si>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</si>
  <si>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</si>
  <si>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</si>
  <si>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</si>
  <si>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</si>
  <si>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</si>
  <si>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</si>
  <si>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</si>
  <si>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</si>
  <si>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</si>
  <si>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</si>
  <si>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</si>
  <si>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</si>
  <si>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</si>
  <si>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</si>
  <si>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</si>
  <si>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</si>
  <si>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</si>
  <si>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</si>
  <si>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</si>
  <si>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</si>
  <si>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</si>
  <si>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</si>
  <si>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</si>
  <si>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</si>
  <si>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</si>
  <si>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</si>
  <si>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</si>
  <si>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</si>
  <si>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</si>
  <si>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</si>
  <si>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</si>
  <si>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</si>
  <si>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</si>
  <si>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</si>
  <si>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</si>
  <si>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</si>
  <si>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</si>
  <si>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</si>
  <si>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</si>
  <si>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</si>
  <si>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</si>
  <si>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</si>
  <si>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</si>
  <si>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</si>
  <si>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</si>
  <si>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</si>
  <si>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</si>
  <si>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</si>
  <si>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</si>
  <si>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</si>
  <si>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</si>
  <si>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</si>
  <si>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</si>
  <si>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</si>
  <si>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</si>
  <si>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</si>
  <si>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</si>
  <si>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</si>
  <si>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</si>
  <si>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</si>
  <si>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</si>
  <si>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</si>
  <si>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</si>
  <si>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</si>
  <si>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</si>
  <si>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</si>
  <si>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</si>
  <si>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</si>
  <si>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</si>
  <si>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</si>
  <si>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</si>
  <si>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</si>
  <si>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</si>
  <si>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</si>
  <si>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</si>
  <si>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</si>
  <si>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</si>
  <si>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</si>
  <si>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</si>
  <si>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</si>
  <si>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</si>
  <si>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</si>
  <si>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</si>
  <si>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</si>
  <si>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</si>
  <si>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</si>
  <si>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</si>
  <si>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</si>
  <si>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</si>
  <si>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</si>
  <si>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</si>
  <si>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</si>
  <si>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</si>
  <si>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</si>
  <si>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</si>
  <si>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</si>
  <si>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</si>
  <si>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</si>
  <si>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</si>
  <si>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</si>
  <si>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</si>
  <si>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</si>
  <si>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</si>
  <si>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</si>
  <si>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</si>
  <si>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</si>
  <si>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</si>
  <si>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</si>
  <si>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</si>
  <si>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</si>
  <si>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</si>
  <si>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</si>
  <si>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</si>
  <si>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</si>
  <si>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</si>
  <si>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</si>
  <si>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</si>
  <si>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</si>
  <si>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</si>
  <si>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</si>
  <si>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</si>
  <si>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</si>
  <si>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</si>
  <si>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</si>
  <si>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</si>
  <si>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</si>
  <si>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</si>
  <si>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</si>
  <si>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</si>
  <si>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</si>
  <si>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</si>
  <si>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</si>
  <si>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</si>
  <si>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</si>
  <si>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</si>
  <si>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</si>
  <si>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</si>
  <si>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</si>
  <si>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</si>
  <si>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</si>
  <si>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</si>
  <si>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</si>
  <si>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</si>
  <si>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</si>
  <si>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</si>
  <si>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</si>
  <si>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</si>
  <si>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</si>
  <si>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</si>
  <si>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</si>
  <si>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</si>
  <si>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</si>
  <si>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</si>
  <si>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</si>
  <si>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</si>
  <si>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</si>
  <si>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</si>
  <si>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</si>
  <si>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</si>
  <si>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</si>
  <si>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</si>
  <si>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</si>
  <si>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</si>
  <si>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</si>
  <si>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</si>
  <si>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</si>
  <si>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</si>
  <si>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</si>
  <si>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</si>
  <si>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</si>
  <si>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</si>
  <si>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</si>
  <si>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</si>
  <si>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</si>
  <si>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</si>
  <si>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</si>
  <si>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</si>
  <si>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</si>
  <si>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</si>
  <si>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</si>
  <si>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</si>
  <si>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</si>
  <si>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</si>
  <si>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</si>
  <si>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</si>
  <si>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</si>
  <si>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</si>
  <si>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</si>
  <si>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</si>
  <si>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</si>
  <si>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</si>
  <si>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</si>
  <si>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</si>
  <si>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</si>
  <si>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</si>
  <si>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</si>
  <si>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</si>
  <si>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</si>
  <si>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</si>
  <si>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</si>
  <si>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</si>
  <si>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</si>
  <si>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</si>
  <si>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</si>
  <si>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</si>
  <si>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</si>
  <si>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</si>
  <si>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</si>
  <si>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</si>
  <si>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</si>
  <si>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</si>
  <si>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</si>
  <si>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</si>
  <si>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</si>
  <si>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</si>
  <si>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</si>
  <si>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</si>
  <si>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</si>
  <si>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</si>
  <si>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</si>
  <si>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</si>
  <si>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</si>
  <si>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</si>
  <si>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</si>
  <si>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</si>
  <si>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</si>
  <si>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</si>
  <si>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</si>
  <si>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</si>
  <si>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</si>
  <si>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</si>
  <si>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</si>
  <si>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</si>
  <si>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</si>
  <si>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</si>
  <si>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</si>
  <si>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</si>
  <si>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</si>
  <si>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</si>
  <si>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</si>
  <si>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</si>
  <si>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</si>
  <si>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</si>
  <si>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</si>
  <si>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</si>
  <si>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</si>
  <si>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</si>
  <si>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</si>
  <si>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</si>
  <si>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</si>
  <si>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</si>
  <si>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</si>
  <si>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</si>
  <si>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</si>
  <si>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</si>
  <si>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</si>
  <si>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</si>
  <si>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</si>
  <si>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</si>
  <si>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</si>
  <si>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</si>
  <si>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</si>
  <si>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</si>
  <si>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</si>
  <si>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</si>
  <si>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</si>
  <si>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</si>
  <si>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</si>
  <si>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</si>
  <si>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</si>
  <si>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</si>
  <si>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</si>
  <si>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</si>
  <si>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</si>
  <si>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</si>
  <si>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</si>
  <si>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</si>
  <si>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</si>
  <si>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</si>
  <si>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</si>
  <si>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</si>
  <si>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</si>
  <si>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</si>
  <si>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</si>
  <si>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</si>
  <si>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</si>
  <si>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</si>
  <si>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</si>
  <si>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</si>
  <si>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</si>
  <si>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</si>
  <si>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</si>
  <si>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</si>
  <si>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</si>
  <si>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</si>
  <si>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</si>
  <si>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</si>
  <si>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</si>
  <si>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</si>
  <si>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</si>
  <si>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</si>
  <si>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</si>
  <si>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</si>
  <si>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</si>
  <si>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</si>
  <si>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</si>
  <si>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</si>
  <si>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</si>
  <si>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</si>
  <si>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</si>
  <si>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</si>
  <si>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</si>
  <si>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</si>
  <si>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</si>
  <si>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</si>
  <si>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</si>
  <si>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</si>
  <si>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</si>
  <si>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</si>
  <si>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</si>
  <si>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</si>
  <si>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</si>
  <si>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</si>
  <si>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</si>
  <si>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</si>
  <si>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</si>
  <si>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</si>
  <si>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</si>
  <si>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</si>
  <si>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</si>
  <si>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</si>
  <si>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</si>
  <si>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</si>
  <si>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</si>
  <si>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</si>
  <si>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</si>
  <si>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</si>
  <si>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</si>
  <si>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</si>
  <si>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</si>
  <si>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</si>
  <si>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</si>
  <si>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</si>
  <si>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</si>
  <si>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</si>
  <si>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</si>
  <si>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</si>
  <si>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</si>
  <si>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</si>
  <si>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</si>
  <si>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</si>
  <si>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</si>
  <si>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</si>
  <si>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</si>
  <si>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</si>
  <si>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</si>
  <si>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</si>
  <si>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</si>
  <si>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</si>
  <si>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</si>
  <si>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</si>
  <si>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</si>
  <si>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</si>
  <si>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</si>
  <si>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</si>
  <si>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</si>
  <si>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</si>
  <si>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</si>
  <si>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</si>
  <si>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</si>
  <si>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</si>
  <si>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</si>
  <si>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</si>
  <si>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</si>
  <si>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</si>
  <si>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</si>
  <si>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</si>
  <si>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</si>
  <si>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</si>
  <si>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</si>
  <si>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</si>
  <si>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</si>
  <si>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</si>
  <si>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</si>
  <si>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</si>
  <si>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</si>
  <si>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</si>
  <si>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</si>
  <si>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</si>
  <si>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</si>
  <si>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</si>
  <si>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</si>
  <si>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</si>
  <si>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</si>
  <si>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</si>
  <si>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</si>
  <si>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</si>
  <si>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</si>
  <si>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</si>
  <si>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</si>
  <si>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</si>
  <si>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</si>
  <si>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</si>
  <si>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</si>
  <si>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</si>
  <si>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</si>
  <si>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</si>
  <si>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</si>
  <si>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</si>
  <si>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</si>
  <si>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</si>
  <si>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</si>
  <si>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</si>
  <si>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</si>
  <si>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</si>
  <si>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</si>
  <si>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</si>
  <si>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</si>
  <si>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</si>
  <si>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</si>
  <si>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</si>
  <si>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</si>
  <si>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</si>
  <si>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</si>
  <si>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</si>
  <si>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</si>
  <si>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</si>
  <si>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</si>
  <si>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</si>
  <si>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</si>
  <si>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</si>
  <si>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</si>
  <si>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</si>
  <si>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</si>
  <si>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</si>
  <si>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</si>
  <si>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</si>
  <si>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</si>
  <si>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</si>
  <si>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</si>
  <si>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</si>
  <si>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</si>
  <si>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</si>
  <si>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</si>
  <si>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</si>
  <si>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</si>
  <si>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</si>
  <si>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</si>
  <si>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</si>
  <si>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</si>
  <si>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</si>
  <si>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</si>
  <si>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</si>
  <si>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</si>
  <si>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</si>
  <si>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</si>
  <si>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</si>
  <si>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</si>
  <si>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</si>
  <si>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</si>
  <si>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</si>
  <si>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</si>
  <si>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</si>
  <si>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</si>
  <si>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</si>
  <si>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</si>
  <si>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</si>
  <si>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</si>
  <si>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</si>
  <si>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</si>
  <si>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</si>
  <si>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</si>
  <si>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</si>
  <si>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</si>
  <si>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</si>
  <si>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</si>
  <si>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</si>
  <si>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</si>
  <si>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</si>
  <si>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</si>
  <si>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</si>
  <si>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</si>
  <si>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</si>
  <si>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</si>
  <si>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</si>
  <si>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</si>
  <si>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</si>
  <si>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</si>
  <si>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</si>
  <si>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</si>
  <si>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</si>
  <si>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</si>
  <si>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</si>
  <si>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</si>
  <si>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</si>
  <si>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</si>
  <si>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</si>
  <si>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</si>
  <si>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</si>
  <si>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</si>
  <si>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</si>
  <si>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</si>
  <si>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</si>
  <si>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</si>
  <si>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</si>
  <si>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</si>
  <si>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</si>
  <si>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</si>
  <si>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</si>
  <si>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</si>
  <si>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</si>
  <si>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</si>
  <si>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</si>
  <si>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</si>
  <si>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</si>
  <si>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</si>
  <si>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</si>
  <si>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</si>
  <si>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</si>
  <si>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</si>
  <si>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</si>
  <si>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</si>
  <si>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</si>
  <si>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</si>
  <si>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</si>
  <si>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</si>
  <si>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</si>
  <si>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</si>
  <si>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</si>
  <si>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</si>
  <si>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</si>
  <si>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</si>
  <si>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</si>
  <si>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</si>
  <si>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</si>
  <si>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</si>
  <si>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</si>
  <si>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</si>
  <si>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</si>
  <si>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</si>
  <si>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</si>
  <si>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</si>
  <si>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</si>
  <si>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</si>
  <si>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</si>
  <si>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</si>
  <si>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</si>
  <si>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</si>
  <si>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</si>
  <si>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</si>
  <si>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</si>
  <si>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</si>
  <si>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</si>
  <si>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</si>
  <si>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</si>
  <si>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</si>
  <si>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</si>
  <si>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</si>
  <si>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</si>
  <si>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</si>
  <si>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</si>
  <si>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</si>
  <si>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</si>
  <si>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</si>
  <si>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</si>
  <si>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</si>
  <si>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</si>
  <si>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</si>
  <si>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</si>
  <si>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</si>
  <si>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</si>
  <si>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</si>
  <si>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</si>
  <si>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</si>
  <si>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</si>
  <si>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</si>
  <si>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</si>
  <si>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</si>
  <si>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</si>
  <si>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</si>
  <si>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</si>
  <si>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</si>
  <si>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</si>
  <si>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</si>
  <si>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</si>
  <si>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</si>
  <si>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</si>
  <si>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</si>
  <si>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</si>
  <si>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</si>
  <si>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</si>
  <si>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</si>
  <si>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</si>
  <si>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</si>
  <si>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</si>
  <si>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</si>
  <si>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</si>
  <si>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</si>
  <si>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</si>
  <si>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</si>
  <si>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</si>
  <si>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</si>
  <si>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</si>
  <si>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</si>
  <si>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</si>
  <si>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</si>
  <si>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</si>
  <si>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</si>
  <si>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</si>
  <si>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</si>
  <si>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</si>
  <si>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</si>
  <si>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</si>
  <si>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</si>
  <si>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</si>
  <si>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</si>
  <si>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</si>
  <si>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</si>
  <si>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</si>
  <si>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</si>
  <si>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</si>
  <si>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</si>
  <si>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</si>
  <si>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</si>
  <si>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</si>
  <si>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</si>
  <si>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</si>
  <si>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</si>
  <si>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</si>
  <si>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</si>
  <si>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</si>
  <si>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</si>
  <si>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</si>
  <si>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</si>
  <si>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</si>
  <si>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</si>
  <si>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</si>
  <si>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</si>
  <si>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</si>
  <si>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</si>
  <si>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</si>
  <si>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</si>
  <si>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</si>
  <si>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</si>
  <si>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</si>
  <si>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</si>
  <si>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</si>
  <si>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</si>
  <si>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</si>
  <si>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</si>
  <si>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</si>
  <si>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</si>
  <si>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</si>
  <si>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</si>
  <si>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</si>
  <si>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</si>
  <si>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</si>
  <si>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</si>
  <si>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</si>
  <si>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</si>
  <si>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</si>
  <si>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</si>
  <si>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</si>
  <si>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</si>
  <si>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</si>
  <si>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</si>
  <si>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</si>
  <si>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</si>
  <si>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</si>
  <si>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</si>
  <si>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</si>
  <si>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</si>
  <si>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</si>
  <si>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</si>
  <si>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</si>
  <si>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</si>
  <si>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</si>
  <si>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</si>
  <si>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</si>
  <si>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</si>
  <si>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</si>
  <si>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</si>
  <si>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</si>
  <si>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</si>
  <si>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</si>
  <si>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</si>
  <si>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</si>
  <si>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</si>
  <si>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</si>
  <si>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</si>
  <si>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</si>
  <si>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</si>
  <si>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</si>
  <si>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</si>
  <si>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</si>
  <si>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</si>
  <si>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</si>
  <si>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</si>
  <si>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</si>
  <si>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</si>
  <si>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</si>
  <si>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</si>
  <si>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</si>
  <si>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</si>
  <si>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</si>
  <si>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</si>
  <si>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</si>
  <si>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</si>
  <si>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</si>
  <si>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</si>
  <si>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</si>
  <si>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</si>
  <si>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</si>
  <si>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</si>
  <si>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</si>
  <si>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</si>
  <si>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</si>
  <si>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</si>
  <si>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</si>
  <si>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</si>
  <si>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</si>
  <si>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</si>
  <si>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</si>
  <si>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</si>
  <si>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</si>
  <si>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</si>
  <si>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</si>
  <si>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</si>
  <si>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</si>
  <si>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</si>
  <si>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</si>
  <si>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</si>
  <si>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</si>
  <si>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</si>
  <si>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</si>
  <si>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</si>
  <si>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</si>
  <si>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</si>
  <si>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</si>
  <si>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</si>
  <si>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</si>
  <si>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</si>
  <si>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</si>
  <si>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</si>
  <si>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</si>
  <si>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</si>
  <si>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</si>
  <si>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</si>
  <si>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</si>
  <si>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</si>
  <si>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</si>
  <si>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</si>
  <si>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</si>
  <si>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</si>
  <si>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</si>
  <si>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</si>
  <si>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</si>
  <si>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</si>
  <si>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</si>
  <si>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</si>
  <si>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</si>
  <si>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</si>
  <si>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</si>
  <si>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</si>
  <si>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</si>
  <si>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</si>
  <si>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</si>
  <si>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</si>
  <si>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</si>
  <si>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</si>
  <si>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</si>
  <si>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</si>
  <si>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</si>
  <si>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</si>
  <si>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</si>
  <si>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</si>
  <si>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</si>
  <si>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</si>
  <si>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</si>
  <si>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</si>
  <si>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</si>
  <si>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</si>
  <si>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</si>
  <si>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</si>
  <si>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</si>
  <si>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</si>
  <si>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</si>
  <si>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</si>
  <si>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</si>
  <si>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</si>
  <si>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</si>
  <si>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</si>
  <si>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</si>
  <si>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</si>
  <si>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</si>
  <si>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</si>
  <si>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</si>
  <si>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</si>
  <si>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</si>
  <si>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</si>
  <si>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</si>
  <si>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</si>
  <si>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</si>
  <si>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</si>
  <si>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</si>
  <si>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</si>
  <si>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</si>
  <si>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</si>
  <si>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</si>
  <si>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</si>
  <si>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</si>
  <si>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</si>
  <si>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</si>
  <si>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</si>
  <si>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</si>
  <si>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</si>
  <si>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</si>
  <si>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</si>
  <si>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</si>
  <si>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</si>
  <si>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</si>
  <si>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</si>
  <si>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</si>
  <si>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</si>
  <si>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</si>
  <si>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</si>
  <si>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</si>
  <si>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</si>
  <si>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</si>
  <si>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</si>
  <si>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</si>
  <si>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</si>
  <si>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</si>
  <si>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</si>
  <si>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</si>
  <si>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</si>
  <si>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</si>
  <si>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</si>
  <si>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</si>
  <si>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</si>
  <si>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</si>
  <si>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</si>
  <si>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</si>
  <si>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</si>
  <si>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</si>
  <si>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</si>
  <si>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</si>
  <si>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</si>
  <si>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</si>
  <si>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</si>
  <si>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</si>
  <si>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</si>
  <si>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</si>
  <si>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</si>
  <si>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</si>
  <si>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</si>
  <si>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</si>
  <si>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</si>
  <si>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</si>
  <si>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</si>
  <si>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</si>
  <si>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</si>
  <si>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</si>
  <si>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</si>
  <si>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</si>
  <si>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</si>
  <si>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</si>
  <si>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</si>
  <si>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</si>
  <si>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</si>
  <si>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</si>
  <si>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</si>
  <si>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</si>
  <si>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</si>
  <si>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</si>
  <si>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</si>
  <si>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</si>
  <si>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</si>
  <si>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</si>
  <si>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</si>
  <si>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</si>
  <si>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</si>
  <si>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</si>
  <si>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</si>
  <si>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</si>
  <si>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</si>
  <si>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</si>
  <si>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</si>
  <si>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</si>
  <si>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</si>
  <si>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</si>
  <si>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</si>
  <si>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</si>
  <si>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</si>
  <si>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</si>
  <si>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</si>
  <si>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</si>
  <si>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</si>
  <si>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</si>
  <si>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</si>
  <si>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</si>
  <si>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</si>
  <si>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</si>
  <si>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</si>
  <si>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</si>
  <si>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</si>
  <si>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</si>
  <si>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</si>
  <si>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</si>
  <si>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</si>
  <si>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</si>
  <si>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</si>
  <si>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</si>
  <si>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</si>
  <si>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</si>
  <si>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</si>
  <si>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</si>
  <si>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</si>
  <si>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</si>
  <si>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</si>
  <si>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</si>
  <si>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</si>
  <si>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</si>
  <si>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</si>
  <si>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</si>
  <si>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</si>
  <si>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</si>
  <si>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</si>
  <si>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</si>
  <si>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</si>
  <si>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</si>
  <si>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</si>
  <si>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</si>
  <si>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</si>
  <si>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</si>
  <si>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</si>
  <si>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</si>
  <si>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</si>
  <si>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</si>
  <si>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</si>
  <si>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</si>
  <si>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</si>
  <si>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</si>
  <si>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</si>
  <si>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</si>
  <si>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</si>
  <si>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</si>
  <si>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</si>
  <si>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</si>
  <si>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</si>
  <si>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</si>
  <si>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</si>
  <si>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</si>
  <si>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</si>
  <si>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</si>
  <si>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</si>
  <si>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</si>
  <si>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</si>
  <si>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</si>
  <si>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</si>
  <si>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</si>
  <si>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</si>
  <si>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</si>
  <si>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</si>
  <si>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</si>
  <si>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</si>
  <si>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</si>
  <si>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</si>
  <si>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</si>
  <si>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</si>
  <si>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</si>
  <si>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</si>
  <si>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</si>
  <si>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</si>
  <si>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</si>
  <si>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</si>
  <si>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</si>
  <si>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</si>
  <si>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</si>
  <si>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</si>
  <si>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</si>
  <si>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</si>
  <si>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</si>
  <si>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</si>
  <si>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</si>
  <si>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</si>
  <si>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</si>
  <si>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</si>
  <si>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</si>
  <si>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</si>
  <si>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</si>
  <si>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</si>
  <si>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</si>
  <si>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</si>
  <si>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</si>
  <si>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</si>
  <si>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</si>
  <si>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</si>
  <si>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</si>
  <si>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</si>
  <si>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</si>
  <si>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</si>
  <si>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</si>
  <si>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</si>
  <si>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</si>
  <si>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</si>
  <si>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</si>
  <si>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</si>
  <si>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</si>
  <si>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</si>
  <si>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</si>
  <si>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</si>
  <si>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</si>
  <si>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</si>
  <si>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</si>
  <si>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</si>
  <si>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</si>
  <si>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</si>
  <si>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</si>
  <si>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</si>
  <si>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</si>
  <si>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</si>
  <si>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</si>
  <si>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</si>
  <si>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</si>
  <si>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</si>
  <si>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</si>
  <si>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</si>
  <si>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</si>
  <si>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</si>
  <si>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</si>
  <si>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</si>
  <si>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</si>
  <si>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</si>
  <si>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</si>
  <si>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</si>
  <si>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</si>
  <si>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</si>
  <si>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</si>
  <si>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</si>
  <si>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</si>
  <si>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</si>
  <si>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</si>
  <si>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</si>
  <si>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</si>
  <si>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</si>
  <si>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</si>
  <si>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</si>
  <si>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</si>
  <si>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</si>
  <si>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</si>
  <si>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</si>
  <si>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</si>
  <si>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</si>
  <si>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</si>
  <si>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</si>
  <si>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</si>
  <si>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</si>
  <si>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</si>
  <si>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</si>
  <si>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</si>
  <si>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</si>
  <si>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</si>
  <si>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</si>
  <si>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</si>
  <si>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</si>
  <si>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</si>
  <si>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</si>
  <si>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</si>
  <si>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</si>
  <si>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</si>
  <si>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</si>
  <si>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</si>
  <si>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</si>
  <si>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</si>
  <si>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</si>
  <si>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</si>
  <si>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</si>
  <si>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</si>
  <si>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</si>
  <si>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</si>
  <si>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</si>
  <si>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</si>
  <si>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</si>
  <si>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</si>
  <si>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</si>
  <si>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</si>
  <si>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</si>
  <si>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</si>
  <si>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</si>
  <si>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</si>
  <si>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</si>
  <si>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</si>
  <si>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</si>
  <si>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</si>
  <si>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</si>
  <si>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</si>
  <si>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</si>
  <si>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</si>
  <si>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</si>
  <si>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</si>
  <si>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</si>
  <si>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</si>
  <si>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</si>
  <si>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</si>
  <si>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</si>
  <si>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</si>
  <si>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</si>
  <si>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</si>
  <si>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</si>
  <si>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</si>
  <si>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</si>
  <si>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</si>
  <si>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</si>
  <si>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</si>
  <si>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</si>
  <si>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</si>
  <si>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</si>
  <si>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</si>
  <si>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</si>
  <si>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</si>
  <si>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</si>
  <si>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</si>
  <si>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</si>
  <si>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</si>
  <si>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</si>
  <si>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</si>
  <si>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</si>
  <si>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</si>
  <si>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</si>
  <si>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</si>
  <si>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</si>
  <si>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</si>
  <si>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</si>
  <si>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</si>
  <si>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</si>
  <si>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</si>
  <si>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</si>
  <si>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</si>
  <si>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</si>
  <si>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</si>
  <si>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</si>
  <si>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</si>
  <si>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</si>
  <si>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</si>
  <si>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</si>
  <si>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</si>
  <si>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</si>
  <si>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</si>
  <si>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</si>
  <si>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</si>
  <si>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</si>
  <si>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</si>
  <si>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</si>
  <si>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</si>
  <si>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</si>
  <si>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</si>
  <si>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</si>
  <si>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</si>
  <si>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</si>
  <si>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</si>
  <si>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</si>
  <si>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</si>
  <si>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</si>
  <si>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</si>
  <si>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</si>
  <si>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</si>
  <si>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</si>
  <si>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</si>
  <si>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</si>
  <si>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</si>
  <si>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</si>
  <si>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</si>
  <si>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</si>
  <si>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</si>
  <si>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</si>
  <si>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</si>
  <si>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</si>
  <si>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</si>
  <si>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</si>
  <si>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</si>
  <si>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</si>
  <si>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</si>
  <si>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</si>
  <si>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</si>
  <si>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</si>
  <si>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</si>
  <si>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</si>
  <si>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</si>
  <si>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</si>
  <si>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</si>
  <si>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</si>
  <si>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</si>
  <si>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</si>
  <si>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</si>
  <si>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</si>
  <si>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</si>
  <si>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</si>
  <si>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</si>
  <si>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</si>
  <si>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</si>
  <si>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</si>
  <si>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</si>
  <si>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</si>
  <si>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</si>
  <si>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</si>
  <si>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</si>
  <si>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</si>
  <si>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</si>
  <si>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</si>
  <si>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</si>
  <si>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</si>
  <si>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</si>
  <si>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</si>
  <si>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</si>
  <si>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</si>
  <si>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</si>
  <si>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</si>
  <si>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</si>
  <si>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</si>
  <si>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</si>
  <si>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</si>
  <si>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</si>
  <si>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</si>
  <si>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</si>
  <si>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</si>
  <si>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</si>
  <si>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</si>
  <si>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</si>
  <si>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</si>
  <si>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</si>
  <si>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</si>
  <si>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</si>
  <si>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</si>
  <si>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</si>
  <si>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</si>
  <si>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</si>
  <si>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</si>
  <si>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</si>
  <si>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</si>
  <si>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</si>
  <si>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</si>
  <si>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</si>
  <si>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</si>
  <si>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</si>
  <si>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</si>
  <si>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</si>
  <si>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</si>
  <si>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</si>
  <si>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</si>
  <si>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</si>
  <si>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</si>
  <si>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</si>
  <si>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</si>
  <si>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</si>
  <si>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</si>
  <si>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</si>
  <si>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</si>
  <si>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</si>
  <si>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</si>
  <si>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</si>
  <si>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</si>
  <si>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</si>
  <si>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</si>
  <si>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</si>
  <si>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</si>
  <si>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</si>
  <si>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</si>
  <si>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</si>
  <si>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</si>
  <si>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</si>
  <si>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</si>
  <si>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</si>
  <si>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</si>
  <si>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</si>
  <si>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</si>
  <si>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</si>
  <si>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</si>
  <si>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</si>
  <si>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</si>
  <si>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</si>
  <si>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</si>
  <si>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</si>
  <si>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</si>
  <si>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</si>
  <si>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</si>
  <si>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</si>
  <si>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</si>
  <si>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</si>
  <si>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</si>
  <si>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</si>
  <si>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</si>
  <si>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</si>
  <si>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</si>
  <si>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</si>
  <si>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</si>
  <si>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</si>
  <si>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</si>
  <si>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</si>
  <si>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</si>
  <si>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</si>
  <si>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</si>
  <si>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</si>
  <si>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</si>
  <si>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</si>
  <si>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</si>
  <si>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</si>
  <si>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</si>
  <si>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</si>
  <si>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</si>
  <si>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</si>
  <si>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</si>
  <si>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</si>
  <si>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</si>
  <si>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</si>
  <si>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</si>
  <si>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</si>
  <si>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</si>
  <si>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</si>
  <si>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</si>
  <si>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</si>
  <si>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</si>
  <si>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</si>
  <si>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</si>
  <si>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</si>
  <si>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</si>
  <si>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</si>
  <si>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</si>
  <si>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</si>
  <si>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</si>
  <si>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</si>
  <si>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</si>
  <si>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</si>
  <si>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</si>
  <si>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</si>
  <si>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</si>
  <si>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</si>
  <si>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</si>
  <si>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</si>
  <si>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</si>
  <si>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</si>
  <si>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</si>
  <si>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</si>
  <si>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</si>
  <si>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</si>
  <si>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</si>
  <si>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</si>
  <si>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</si>
  <si>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</si>
  <si>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</si>
  <si>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</si>
  <si>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</si>
  <si>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</si>
  <si>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</si>
  <si>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</si>
  <si>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</si>
  <si>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</si>
  <si>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</si>
  <si>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</si>
  <si>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</si>
  <si>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</si>
  <si>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</si>
  <si>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</si>
  <si>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</si>
  <si>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</si>
  <si>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</si>
  <si>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</si>
  <si>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</si>
  <si>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</si>
  <si>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</si>
  <si>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</si>
  <si>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</si>
  <si>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</si>
  <si>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</si>
  <si>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</si>
  <si>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</si>
  <si>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</si>
  <si>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</si>
  <si>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</si>
  <si>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</si>
  <si>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</si>
  <si>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</si>
  <si>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</si>
  <si>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</si>
  <si>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</si>
  <si>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</si>
  <si>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</si>
  <si>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</si>
  <si>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</si>
  <si>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</si>
  <si>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</si>
  <si>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</si>
  <si>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</si>
  <si>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</si>
  <si>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</si>
  <si>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</si>
  <si>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</si>
  <si>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</si>
  <si>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</si>
  <si>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</si>
  <si>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</si>
  <si>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</si>
  <si>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</si>
  <si>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</si>
  <si>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</si>
  <si>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</si>
  <si>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</si>
  <si>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</si>
  <si>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</si>
  <si>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</si>
  <si>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</si>
  <si>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</si>
  <si>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</si>
  <si>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</si>
  <si>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</si>
  <si>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</si>
  <si>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</si>
  <si>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</si>
  <si>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</si>
  <si>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</si>
  <si>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</si>
  <si>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</si>
  <si>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</si>
  <si>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</si>
  <si>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</si>
  <si>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</si>
  <si>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</si>
  <si>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</si>
  <si>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</si>
  <si>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</si>
  <si>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</si>
  <si>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</si>
  <si>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</si>
  <si>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</si>
  <si>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</si>
  <si>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</si>
  <si>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</si>
  <si>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</si>
  <si>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</si>
  <si>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</si>
  <si>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</si>
  <si>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</si>
  <si>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</si>
  <si>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</si>
  <si>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</si>
  <si>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</si>
  <si>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</si>
  <si>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</si>
  <si>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</si>
  <si>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</si>
  <si>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</si>
  <si>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</si>
  <si>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</si>
  <si>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</si>
  <si>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</si>
  <si>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</si>
  <si>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</si>
  <si>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</si>
  <si>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</si>
  <si>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</si>
  <si>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</si>
  <si>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</si>
  <si>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</si>
  <si>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</si>
  <si>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</si>
  <si>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</si>
  <si>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</si>
  <si>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</si>
  <si>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</si>
  <si>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</si>
  <si>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</si>
  <si>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</si>
  <si>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</si>
  <si>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</si>
  <si>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</si>
  <si>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</si>
  <si>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</si>
  <si>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</si>
  <si>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</si>
  <si>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</si>
  <si>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</si>
  <si>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</si>
  <si>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</si>
  <si>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</si>
  <si>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</si>
  <si>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</si>
  <si>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</si>
  <si>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</si>
  <si>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</si>
  <si>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</si>
  <si>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</si>
  <si>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</si>
  <si>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</si>
  <si>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</si>
  <si>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</si>
  <si>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</si>
  <si>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</si>
  <si>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</si>
  <si>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</si>
  <si>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</si>
  <si>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</si>
  <si>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</si>
  <si>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</si>
  <si>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</si>
  <si>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</si>
  <si>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</si>
  <si>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</si>
  <si>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</si>
  <si>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</si>
  <si>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</si>
  <si>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</si>
  <si>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</si>
  <si>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</si>
  <si>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</si>
  <si>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</si>
  <si>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</si>
  <si>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</si>
  <si>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</si>
  <si>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</si>
  <si>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</si>
  <si>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</si>
  <si>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</si>
  <si>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</si>
  <si>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</si>
  <si>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</si>
  <si>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</si>
  <si>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</si>
  <si>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</si>
  <si>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</si>
  <si>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</si>
  <si>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</si>
  <si>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</si>
  <si>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</si>
  <si>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</si>
  <si>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</si>
  <si>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</si>
  <si>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</si>
  <si>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</si>
  <si>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</si>
  <si>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</si>
  <si>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</si>
  <si>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</si>
  <si>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</si>
  <si>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</si>
  <si>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</si>
  <si>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</si>
  <si>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</si>
  <si>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</si>
  <si>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</si>
  <si>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</si>
  <si>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</si>
  <si>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</si>
  <si>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</si>
  <si>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</si>
  <si>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</si>
  <si>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</si>
  <si>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</si>
  <si>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</si>
  <si>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</si>
  <si>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</si>
  <si>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</si>
  <si>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</si>
  <si>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</si>
  <si>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</si>
  <si>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</si>
  <si>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</si>
  <si>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</si>
  <si>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</si>
  <si>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</si>
  <si>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</si>
  <si>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</si>
  <si>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</si>
  <si>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</si>
  <si>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</si>
  <si>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</si>
  <si>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</si>
  <si>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</si>
  <si>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</si>
  <si>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</si>
  <si>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</si>
  <si>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</si>
  <si>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</si>
  <si>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</si>
  <si>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</si>
  <si>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</si>
  <si>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</si>
  <si>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</si>
  <si>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</si>
  <si>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</si>
  <si>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</si>
  <si>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</si>
  <si>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</si>
  <si>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</si>
  <si>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</si>
  <si>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</si>
  <si>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</si>
  <si>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</si>
  <si>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</si>
  <si>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</si>
  <si>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</si>
  <si>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</si>
  <si>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</si>
  <si>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</si>
  <si>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</si>
  <si>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</si>
  <si>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</si>
  <si>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</si>
  <si>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</si>
  <si>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</si>
  <si>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</si>
  <si>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</si>
  <si>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</si>
  <si>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</si>
  <si>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</si>
  <si>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</si>
  <si>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</si>
  <si>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</si>
  <si>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</si>
  <si>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</si>
  <si>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</si>
  <si>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</si>
  <si>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</si>
  <si>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</si>
  <si>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</si>
  <si>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</si>
  <si>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</si>
  <si>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</si>
  <si>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</si>
  <si>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</si>
  <si>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</si>
  <si>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</si>
  <si>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</si>
  <si>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</si>
  <si>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</si>
  <si>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</si>
  <si>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</si>
  <si>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</si>
  <si>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</si>
  <si>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</si>
  <si>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</si>
  <si>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</si>
  <si>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</si>
  <si>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</si>
  <si>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</si>
  <si>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</si>
  <si>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</si>
  <si>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</si>
  <si>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</si>
  <si>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</si>
  <si>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</si>
  <si>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</si>
  <si>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</si>
  <si>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</si>
  <si>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</si>
  <si>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</si>
  <si>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</si>
  <si>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</si>
  <si>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</si>
  <si>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</si>
  <si>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</si>
  <si>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</si>
  <si>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</si>
  <si>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</si>
  <si>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</si>
  <si>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</si>
  <si>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</si>
  <si>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</si>
  <si>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</si>
  <si>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</si>
  <si>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</si>
  <si>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</si>
  <si>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</si>
  <si>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</si>
  <si>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</si>
  <si>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</si>
  <si>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</si>
  <si>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</si>
  <si>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</si>
  <si>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</si>
  <si>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</si>
  <si>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</si>
  <si>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</si>
  <si>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</si>
  <si>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</si>
  <si>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</si>
  <si>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</si>
  <si>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</si>
  <si>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</si>
  <si>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</si>
  <si>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</si>
  <si>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</si>
  <si>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</si>
  <si>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</si>
  <si>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</si>
  <si>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</si>
  <si>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</si>
  <si>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</si>
  <si>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</si>
  <si>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</si>
  <si>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</si>
  <si>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</si>
  <si>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</si>
  <si>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</si>
  <si>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</si>
  <si>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</si>
  <si>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</si>
  <si>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</si>
  <si>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</si>
  <si>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</si>
  <si>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</si>
  <si>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</si>
  <si>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</si>
  <si>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</si>
  <si>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</si>
  <si>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</si>
  <si>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</si>
  <si>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</si>
  <si>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</si>
  <si>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</si>
  <si>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</si>
  <si>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</si>
  <si>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</si>
  <si>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</si>
  <si>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</si>
  <si>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</si>
  <si>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</si>
  <si>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</si>
  <si>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</si>
  <si>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</si>
  <si>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</si>
  <si>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</si>
  <si>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</si>
  <si>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</si>
  <si>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</si>
  <si>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</si>
  <si>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</si>
  <si>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</si>
  <si>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</si>
  <si>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</si>
  <si>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</si>
  <si>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</si>
  <si>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</si>
  <si>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</si>
  <si>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</si>
  <si>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</si>
  <si>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</si>
  <si>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</si>
  <si>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</si>
  <si>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</si>
  <si>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</si>
  <si>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</si>
  <si>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</si>
  <si>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</si>
  <si>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</si>
  <si>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</si>
  <si>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</si>
  <si>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</si>
  <si>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</si>
  <si>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</si>
  <si>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</si>
  <si>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</si>
  <si>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</si>
  <si>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</si>
  <si>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</si>
  <si>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</si>
  <si>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</si>
  <si>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</si>
  <si>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</si>
  <si>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</si>
  <si>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</si>
  <si>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</si>
  <si>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</si>
  <si>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</si>
  <si>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</si>
  <si>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</si>
  <si>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</si>
  <si>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</si>
  <si>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</si>
  <si>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</si>
  <si>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</si>
  <si>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</si>
  <si>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</si>
  <si>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</si>
  <si>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</si>
  <si>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</si>
  <si>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</si>
  <si>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</si>
  <si>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</si>
  <si>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</si>
  <si>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</si>
  <si>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</si>
  <si>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</si>
  <si>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</si>
  <si>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</si>
  <si>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</si>
  <si>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</si>
  <si>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</si>
  <si>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</si>
  <si>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</si>
  <si>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</si>
  <si>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</si>
  <si>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</si>
  <si>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</si>
  <si>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</si>
  <si>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</si>
  <si>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</si>
  <si>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</si>
  <si>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</si>
  <si>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</si>
  <si>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</si>
  <si>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</si>
  <si>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</si>
  <si>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</si>
  <si>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</si>
  <si>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</si>
  <si>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</si>
  <si>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</si>
  <si>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</si>
  <si>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</si>
  <si>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</si>
  <si>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</si>
  <si>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</si>
  <si>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</si>
  <si>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</si>
  <si>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</si>
  <si>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</si>
  <si>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</si>
  <si>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</si>
  <si>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</si>
  <si>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</si>
  <si>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</si>
  <si>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</si>
  <si>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</si>
  <si>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</si>
  <si>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</si>
  <si>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</si>
  <si>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</si>
  <si>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</si>
  <si>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</si>
  <si>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</si>
  <si>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</si>
  <si>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</si>
  <si>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</si>
  <si>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</si>
  <si>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</si>
  <si>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</si>
  <si>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</si>
  <si>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</si>
  <si>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</si>
  <si>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</si>
  <si>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</si>
  <si>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</si>
  <si>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</si>
  <si>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</si>
  <si>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</si>
  <si>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</si>
  <si>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</si>
  <si>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</si>
  <si>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</si>
  <si>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</si>
  <si>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</si>
  <si>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</si>
  <si>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</si>
  <si>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</si>
  <si>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</si>
  <si>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</si>
  <si>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</si>
  <si>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</si>
  <si>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</si>
  <si>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</si>
  <si>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</si>
  <si>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</si>
  <si>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</si>
  <si>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</si>
  <si>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</si>
  <si>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</si>
  <si>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</si>
  <si>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</si>
  <si>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</si>
  <si>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</si>
  <si>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</si>
  <si>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</si>
  <si>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</si>
  <si>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</si>
  <si>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</si>
  <si>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</si>
  <si>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</si>
  <si>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</si>
  <si>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</si>
  <si>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</si>
  <si>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</si>
  <si>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</si>
  <si>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</si>
  <si>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</si>
  <si>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</si>
  <si>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</si>
  <si>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</si>
  <si>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</si>
  <si>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</si>
  <si>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</si>
  <si>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</si>
  <si>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</si>
  <si>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</si>
  <si>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</si>
  <si>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</si>
  <si>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</si>
  <si>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</si>
  <si>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</si>
  <si>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</si>
  <si>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</si>
  <si>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</si>
  <si>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</si>
  <si>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</si>
  <si>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</si>
  <si>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</si>
  <si>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</si>
  <si>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</si>
  <si>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</si>
  <si>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</si>
  <si>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</si>
  <si>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</si>
  <si>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</si>
  <si>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</si>
  <si>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</si>
  <si>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</si>
  <si>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</si>
  <si>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</si>
  <si>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</si>
  <si>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</si>
  <si>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</si>
  <si>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</si>
  <si>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</si>
  <si>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</si>
  <si>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</si>
  <si>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</si>
  <si>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</si>
  <si>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</si>
  <si>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</si>
  <si>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</si>
  <si>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</si>
  <si>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</si>
  <si>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</si>
  <si>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</si>
  <si>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</si>
  <si>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</si>
  <si>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</si>
  <si>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</si>
  <si>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</si>
  <si>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</si>
  <si>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</si>
  <si>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</si>
  <si>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</si>
  <si>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</si>
  <si>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</si>
  <si>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</si>
  <si>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</si>
  <si>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</si>
  <si>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</si>
  <si>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</si>
  <si>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</si>
  <si>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</si>
  <si>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</si>
  <si>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</si>
  <si>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</si>
  <si>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</si>
  <si>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</si>
  <si>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</si>
  <si>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</si>
  <si>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</si>
  <si>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</si>
  <si>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</si>
  <si>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</si>
  <si>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</si>
  <si>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</si>
  <si>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</si>
  <si>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</si>
  <si>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</si>
  <si>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</si>
  <si>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</si>
  <si>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</si>
  <si>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</si>
  <si>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</si>
  <si>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</si>
  <si>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</si>
  <si>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</si>
  <si>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</si>
  <si>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</si>
  <si>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</si>
  <si>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</si>
  <si>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</si>
  <si>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</si>
  <si>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</si>
  <si>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</si>
  <si>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</si>
  <si>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</si>
  <si>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</si>
  <si>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</si>
  <si>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</si>
  <si>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</si>
  <si>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</si>
  <si>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</si>
  <si>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</si>
  <si>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</si>
  <si>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</si>
  <si>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</si>
  <si>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</si>
  <si>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</si>
  <si>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</si>
  <si>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</si>
  <si>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</si>
  <si>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</si>
  <si>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</si>
  <si>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</si>
  <si>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</si>
  <si>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</si>
  <si>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</si>
  <si>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</si>
  <si>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</si>
  <si>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</si>
  <si>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</si>
  <si>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</si>
  <si>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</si>
  <si>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</si>
  <si>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</si>
  <si>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</si>
  <si>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</si>
  <si>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</si>
  <si>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</si>
  <si>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</si>
  <si>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</si>
  <si>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</si>
  <si>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</si>
  <si>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</si>
  <si>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</si>
  <si>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</si>
  <si>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</si>
  <si>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</si>
  <si>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</si>
  <si>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</si>
  <si>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</si>
  <si>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</si>
  <si>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</si>
  <si>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</si>
  <si>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</si>
  <si>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</si>
  <si>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</si>
  <si>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</si>
  <si>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</si>
  <si>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</si>
  <si>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</si>
  <si>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</si>
  <si>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</si>
  <si>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</si>
  <si>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</si>
  <si>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</si>
  <si>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</si>
  <si>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</si>
  <si>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</si>
  <si>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</si>
  <si>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</si>
  <si>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</si>
  <si>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</si>
  <si>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</si>
  <si>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</si>
  <si>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</si>
  <si>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</si>
  <si>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</si>
  <si>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</si>
  <si>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</si>
  <si>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</si>
  <si>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</si>
  <si>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</si>
  <si>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</si>
  <si>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</si>
  <si>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</si>
  <si>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</si>
  <si>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</si>
  <si>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</si>
  <si>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</si>
  <si>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</si>
  <si>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</si>
  <si>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</si>
  <si>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</si>
  <si>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</si>
  <si>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</si>
  <si>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</si>
  <si>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</si>
  <si>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</si>
  <si>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</si>
  <si>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</si>
  <si>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</si>
  <si>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</si>
  <si>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</si>
  <si>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</si>
  <si>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</si>
  <si>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</si>
  <si>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</si>
  <si>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</si>
  <si>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</si>
  <si>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</si>
  <si>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</si>
  <si>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</si>
  <si>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</si>
  <si>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</si>
  <si>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</si>
  <si>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</si>
  <si>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</si>
  <si>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</si>
  <si>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</si>
  <si>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</si>
  <si>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</si>
  <si>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</si>
  <si>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</si>
  <si>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</si>
  <si>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</si>
  <si>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</si>
  <si>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</si>
  <si>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</si>
  <si>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</si>
  <si>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</si>
  <si>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</si>
  <si>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</si>
  <si>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</si>
  <si>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</si>
  <si>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</si>
  <si>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</si>
  <si>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</si>
  <si>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</si>
  <si>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</si>
  <si>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</si>
  <si>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</si>
  <si>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</si>
  <si>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</si>
  <si>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</si>
  <si>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</si>
  <si>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</si>
  <si>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</si>
  <si>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</si>
  <si>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</si>
  <si>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</si>
  <si>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</si>
  <si>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</si>
  <si>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</si>
  <si>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</si>
  <si>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</si>
  <si>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</si>
  <si>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</si>
  <si>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</si>
  <si>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</si>
  <si>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</si>
  <si>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</si>
  <si>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</si>
  <si>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</si>
  <si>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</si>
  <si>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</si>
  <si>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</si>
  <si>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</si>
  <si>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</si>
  <si>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</si>
  <si>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</si>
  <si>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</si>
  <si>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</si>
  <si>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</si>
  <si>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</si>
  <si>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</si>
  <si>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</si>
  <si>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</si>
  <si>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</si>
  <si>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</si>
  <si>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</si>
  <si>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</si>
  <si>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</si>
  <si>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</si>
  <si>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</si>
  <si>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</si>
  <si>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</si>
  <si>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</si>
  <si>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</si>
  <si>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</si>
  <si>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</si>
  <si>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</si>
  <si>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</si>
  <si>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</si>
  <si>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</si>
  <si>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</si>
  <si>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</si>
  <si>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</si>
  <si>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</si>
  <si>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</si>
  <si>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</si>
  <si>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</si>
  <si>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</si>
  <si>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</si>
  <si>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</si>
  <si>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</si>
  <si>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</si>
  <si>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</si>
  <si>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</si>
  <si>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</si>
  <si>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</si>
  <si>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</si>
  <si>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</si>
  <si>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</si>
  <si>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</si>
  <si>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</si>
  <si>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</si>
  <si>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</si>
  <si>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</si>
  <si>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</si>
  <si>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</si>
  <si>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</si>
  <si>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</si>
  <si>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</si>
  <si>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</si>
  <si>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</si>
  <si>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</si>
  <si>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</si>
  <si>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</si>
  <si>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</si>
  <si>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</si>
  <si>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</si>
  <si>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</si>
  <si>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</si>
  <si>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</si>
  <si>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</si>
  <si>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</si>
  <si>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</si>
  <si>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</si>
  <si>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</si>
  <si>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</si>
  <si>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</si>
  <si>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</si>
  <si>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</si>
  <si>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</si>
  <si>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</si>
  <si>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</si>
  <si>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</si>
  <si>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</si>
  <si>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</si>
  <si>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</si>
  <si>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</si>
  <si>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</si>
  <si>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</si>
  <si>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</si>
  <si>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</si>
  <si>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</si>
  <si>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</si>
  <si>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</si>
  <si>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</si>
  <si>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</si>
  <si>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</si>
  <si>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</si>
  <si>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</si>
  <si>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</si>
  <si>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</si>
  <si>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</si>
  <si>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</si>
  <si>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</si>
  <si>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</si>
  <si>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</si>
  <si>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</si>
  <si>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</si>
  <si>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</si>
  <si>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</si>
  <si>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</si>
  <si>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</si>
  <si>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</si>
  <si>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</si>
  <si>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</si>
  <si>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</si>
  <si>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</si>
  <si>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</si>
  <si>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</si>
  <si>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</si>
  <si>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</si>
  <si>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</si>
  <si>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</si>
  <si>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</si>
  <si>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</si>
  <si>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</si>
  <si>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</si>
  <si>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</si>
  <si>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</si>
  <si>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</si>
  <si>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</si>
  <si>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</si>
  <si>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</si>
  <si>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</si>
  <si>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</si>
  <si>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</si>
  <si>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</si>
  <si>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</si>
  <si>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</si>
  <si>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</si>
  <si>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</si>
  <si>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</si>
  <si>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</si>
  <si>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</si>
  <si>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</si>
  <si>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</si>
  <si>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</si>
  <si>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</si>
  <si>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</si>
  <si>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</si>
  <si>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</si>
  <si>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</si>
  <si>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</si>
  <si>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</si>
  <si>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</si>
  <si>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</si>
  <si>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</si>
  <si>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</si>
  <si>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</si>
  <si>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</si>
  <si>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</si>
  <si>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</si>
  <si>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</si>
  <si>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</si>
  <si>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</si>
  <si>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</si>
  <si>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</si>
  <si>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</si>
  <si>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</si>
  <si>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</si>
  <si>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</si>
  <si>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</si>
  <si>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</si>
  <si>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</si>
  <si>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</si>
  <si>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</si>
  <si>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</si>
  <si>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</si>
  <si>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</si>
  <si>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</si>
  <si>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</si>
  <si>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</si>
  <si>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</si>
  <si>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</si>
  <si>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</si>
  <si>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</si>
  <si>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</si>
  <si>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</si>
  <si>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</si>
  <si>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</si>
  <si>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</si>
  <si>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</si>
  <si>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</si>
  <si>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</si>
  <si>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</si>
  <si>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</si>
  <si>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</si>
  <si>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</si>
  <si>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</si>
  <si>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</si>
  <si>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</si>
  <si>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</si>
  <si>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</si>
  <si>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</si>
  <si>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</si>
  <si>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</si>
  <si>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</si>
  <si>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</si>
  <si>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</si>
  <si>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</si>
  <si>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</si>
  <si>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</si>
  <si>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</si>
  <si>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</si>
  <si>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</si>
  <si>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</si>
  <si>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</si>
  <si>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</si>
  <si>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</si>
  <si>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</si>
  <si>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</si>
  <si>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</si>
  <si>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</si>
  <si>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</si>
  <si>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</si>
  <si>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</si>
  <si>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</si>
  <si>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</si>
  <si>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</si>
  <si>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</si>
  <si>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</si>
  <si>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</si>
  <si>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</si>
  <si>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</si>
  <si>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</si>
  <si>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</si>
  <si>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</si>
  <si>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</si>
  <si>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</si>
  <si>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</si>
  <si>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</si>
  <si>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</si>
  <si>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</si>
  <si>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</si>
  <si>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</si>
  <si>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</si>
  <si>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</si>
  <si>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</si>
  <si>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</si>
  <si>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</si>
  <si>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</si>
  <si>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</si>
  <si>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</si>
  <si>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</si>
  <si>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</si>
  <si>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</si>
  <si>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</si>
  <si>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</si>
  <si>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</si>
  <si>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</si>
  <si>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</si>
  <si>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</si>
  <si>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</si>
  <si>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</si>
  <si>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</si>
  <si>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</si>
  <si>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</si>
  <si>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</si>
  <si>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</si>
  <si>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</si>
  <si>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</si>
  <si>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</si>
  <si>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</si>
  <si>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</si>
  <si>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</si>
  <si>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</si>
  <si>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</si>
  <si>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</si>
  <si>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</si>
  <si>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</si>
  <si>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</si>
  <si>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</si>
  <si>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</si>
  <si>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</si>
  <si>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</si>
  <si>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</si>
  <si>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</si>
  <si>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</si>
  <si>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</si>
  <si>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</si>
  <si>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</si>
  <si>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</si>
  <si>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</si>
  <si>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</si>
  <si>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</si>
  <si>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</si>
  <si>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</si>
  <si>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</si>
  <si>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</si>
  <si>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</si>
  <si>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</si>
  <si>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</si>
  <si>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</si>
  <si>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</si>
  <si>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</si>
  <si>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</si>
  <si>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</si>
  <si>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</si>
  <si>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</si>
  <si>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</si>
  <si>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</si>
  <si>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</si>
  <si>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</si>
  <si>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</si>
  <si>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</si>
  <si>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</si>
  <si>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</si>
  <si>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</si>
  <si>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</si>
  <si>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</si>
  <si>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</si>
  <si>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</si>
  <si>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</si>
  <si>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</si>
  <si>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</si>
  <si>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</si>
  <si>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</si>
  <si>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</si>
  <si>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</si>
  <si>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</si>
  <si>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</si>
  <si>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</si>
  <si>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</si>
  <si>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</si>
  <si>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</si>
  <si>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</si>
  <si>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</si>
  <si>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</si>
  <si>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</si>
  <si>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</si>
  <si>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</si>
  <si>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</si>
  <si>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</si>
  <si>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</si>
  <si>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</si>
  <si>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</si>
  <si>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</si>
  <si>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</si>
  <si>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</si>
  <si>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</si>
  <si>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</si>
  <si>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</si>
  <si>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</si>
  <si>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</si>
  <si>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</si>
  <si>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</si>
  <si>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</si>
  <si>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</si>
  <si>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</si>
  <si>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</si>
  <si>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</si>
  <si>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</si>
  <si>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</si>
  <si>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</si>
  <si>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</si>
  <si>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</si>
  <si>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</si>
  <si>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</si>
  <si>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</si>
  <si>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</si>
  <si>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</si>
  <si>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</si>
  <si>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</si>
  <si>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</si>
  <si>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</si>
  <si>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</si>
  <si>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</si>
  <si>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</si>
  <si>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</si>
  <si>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</si>
  <si>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</si>
  <si>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</si>
  <si>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</si>
  <si>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</si>
  <si>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</si>
  <si>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</si>
  <si>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</si>
  <si>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</si>
  <si>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</si>
  <si>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</si>
  <si>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</si>
  <si>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</si>
  <si>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</si>
  <si>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</si>
  <si>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</si>
  <si>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</si>
  <si>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</si>
  <si>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</si>
  <si>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</si>
  <si>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</si>
  <si>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</si>
  <si>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</si>
  <si>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</si>
  <si>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</si>
  <si>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</si>
  <si>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</si>
  <si>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</si>
  <si>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</si>
  <si>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</si>
  <si>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</si>
  <si>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</si>
  <si>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</si>
  <si>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</si>
  <si>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</si>
  <si>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</si>
  <si>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</si>
  <si>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</si>
  <si>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</si>
  <si>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</si>
  <si>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</si>
  <si>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</si>
  <si>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</si>
  <si>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</si>
  <si>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</si>
  <si>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</si>
  <si>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</si>
  <si>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</si>
  <si>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</si>
  <si>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</si>
  <si>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</si>
  <si>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</si>
  <si>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</si>
  <si>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</si>
  <si>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</si>
  <si>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</si>
  <si>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</si>
  <si>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</si>
  <si>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</si>
  <si>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</si>
  <si>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</si>
  <si>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</si>
  <si>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</si>
  <si>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</si>
  <si>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</si>
  <si>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</si>
  <si>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</si>
  <si>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</si>
  <si>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</si>
  <si>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</si>
  <si>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</si>
  <si>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</si>
  <si>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</si>
  <si>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</si>
  <si>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</si>
  <si>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</si>
  <si>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</si>
  <si>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</si>
  <si>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</si>
  <si>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</si>
  <si>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</si>
  <si>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</si>
  <si>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</si>
  <si>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</si>
  <si>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</si>
  <si>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</si>
  <si>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</si>
  <si>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</si>
  <si>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</si>
  <si>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</si>
  <si>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</si>
  <si>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</si>
  <si>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</si>
  <si>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</si>
  <si>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</si>
  <si>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</si>
  <si>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</si>
  <si>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</si>
  <si>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</si>
  <si>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</si>
  <si>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</si>
  <si>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</si>
  <si>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</si>
  <si>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</si>
  <si>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</si>
  <si>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</si>
  <si>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</si>
  <si>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</si>
  <si>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</si>
  <si>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</si>
  <si>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</si>
  <si>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</si>
  <si>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</si>
  <si>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</si>
  <si>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</si>
  <si>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</si>
  <si>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</si>
  <si>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</si>
  <si>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</si>
  <si>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</si>
  <si>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</si>
  <si>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</si>
  <si>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</si>
  <si>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</si>
  <si>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</si>
  <si>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</si>
  <si>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</si>
  <si>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</si>
  <si>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</si>
  <si>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</si>
  <si>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</si>
  <si>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</si>
  <si>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</si>
  <si>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</si>
  <si>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</si>
  <si>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</si>
  <si>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</si>
  <si>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</si>
  <si>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</si>
  <si>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</si>
  <si>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</si>
  <si>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</si>
  <si>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</si>
  <si>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</si>
  <si>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</si>
  <si>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</si>
  <si>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</si>
  <si>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</si>
  <si>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</si>
  <si>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</si>
  <si>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</si>
  <si>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</si>
  <si>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</si>
  <si>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</si>
  <si>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</si>
  <si>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</si>
  <si>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</si>
  <si>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</si>
  <si>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</si>
  <si>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</si>
  <si>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</si>
  <si>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</si>
  <si>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</si>
  <si>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</si>
  <si>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</si>
  <si>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</si>
  <si>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</si>
  <si>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</si>
  <si>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</si>
  <si>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</si>
  <si>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</si>
  <si>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</si>
  <si>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</si>
  <si>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</si>
  <si>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</si>
  <si>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</si>
  <si>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</si>
  <si>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</si>
  <si>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</si>
  <si>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</si>
  <si>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</si>
  <si>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</si>
  <si>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</si>
  <si>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</si>
  <si>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</si>
  <si>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</si>
  <si>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</si>
  <si>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</si>
  <si>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</si>
  <si>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</si>
  <si>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</si>
  <si>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</si>
  <si>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</si>
  <si>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</si>
  <si>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</si>
  <si>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</si>
  <si>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</si>
  <si>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</si>
  <si>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</si>
  <si>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</si>
  <si>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</si>
  <si>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</si>
  <si>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</si>
  <si>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</si>
  <si>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</si>
  <si>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</si>
  <si>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</si>
  <si>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</si>
  <si>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</si>
  <si>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</si>
  <si>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</si>
  <si>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</si>
  <si>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</si>
  <si>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</si>
  <si>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</si>
  <si>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</si>
  <si>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</si>
  <si>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</si>
  <si>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</si>
  <si>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</si>
  <si>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</si>
  <si>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</si>
  <si>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</si>
  <si>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</si>
  <si>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</si>
  <si>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</si>
  <si>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</si>
  <si>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</si>
  <si>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</si>
  <si>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</si>
  <si>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</si>
  <si>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</si>
  <si>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</si>
  <si>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</si>
  <si>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</si>
  <si>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</si>
  <si>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</si>
  <si>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</si>
  <si>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</si>
  <si>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</si>
  <si>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</si>
  <si>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</si>
  <si>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</si>
  <si>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</si>
  <si>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</si>
  <si>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</si>
  <si>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</si>
  <si>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</si>
  <si>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</si>
  <si>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</si>
  <si>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</si>
  <si>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</si>
  <si>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</si>
  <si>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</si>
  <si>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</si>
  <si>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</si>
  <si>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</si>
  <si>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</si>
  <si>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</si>
  <si>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</si>
  <si>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</si>
  <si>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</si>
  <si>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</si>
  <si>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</si>
  <si>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</si>
  <si>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</si>
  <si>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</si>
  <si>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</si>
  <si>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</si>
  <si>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</si>
  <si>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</si>
  <si>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</si>
  <si>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</si>
  <si>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</si>
  <si>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</si>
  <si>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</si>
  <si>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</si>
  <si>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</si>
  <si>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</si>
  <si>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</si>
  <si>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</si>
  <si>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</si>
  <si>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</si>
  <si>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</si>
  <si>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</si>
  <si>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</si>
  <si>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</si>
  <si>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</si>
  <si>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</si>
  <si>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</si>
  <si>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</si>
  <si>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</si>
  <si>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</si>
  <si>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</si>
  <si>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</si>
  <si>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</si>
  <si>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</si>
  <si>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</si>
  <si>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</si>
  <si>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</si>
  <si>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</si>
  <si>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</si>
  <si>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</si>
  <si>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</si>
  <si>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</si>
  <si>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</si>
  <si>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</si>
  <si>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</si>
  <si>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</si>
  <si>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</si>
  <si>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</si>
  <si>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</si>
  <si>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</si>
  <si>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</si>
  <si>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</si>
  <si>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</si>
  <si>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</si>
  <si>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</si>
  <si>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</si>
  <si>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</si>
  <si>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</si>
  <si>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</si>
  <si>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</si>
  <si>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</si>
  <si>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</si>
  <si>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</si>
  <si>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</si>
  <si>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</si>
  <si>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</si>
  <si>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</si>
  <si>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</si>
  <si>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</si>
  <si>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</si>
  <si>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</si>
  <si>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</si>
  <si>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</si>
  <si>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</si>
  <si>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</si>
  <si>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</si>
  <si>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</si>
  <si>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</si>
  <si>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</si>
  <si>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</si>
  <si>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</si>
  <si>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</si>
  <si>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</si>
  <si>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</si>
  <si>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</si>
  <si>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</si>
  <si>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</si>
  <si>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</si>
  <si>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</si>
  <si>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</si>
  <si>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</si>
  <si>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</si>
  <si>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</si>
  <si>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</si>
  <si>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</si>
  <si>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</si>
  <si>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</si>
  <si>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</si>
  <si>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</si>
  <si>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</si>
  <si>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</si>
  <si>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</si>
  <si>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</si>
  <si>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</si>
  <si>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</si>
  <si>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</si>
  <si>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</si>
  <si>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</si>
  <si>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</si>
  <si>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</si>
  <si>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</si>
  <si>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</si>
  <si>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</si>
  <si>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</si>
  <si>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</si>
  <si>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</si>
  <si>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</si>
  <si>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</si>
  <si>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</si>
  <si>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</si>
  <si>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</si>
  <si>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</si>
  <si>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</si>
  <si>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</si>
  <si>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</si>
  <si>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</si>
  <si>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</si>
  <si>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</si>
  <si>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</si>
  <si>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</si>
  <si>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</si>
  <si>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</si>
  <si>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</si>
  <si>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</si>
  <si>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</si>
  <si>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</si>
  <si>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</si>
  <si>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</si>
  <si>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</si>
  <si>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</si>
  <si>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</si>
  <si>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</si>
  <si>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</si>
  <si>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</si>
  <si>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</si>
  <si>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</si>
  <si>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</si>
  <si>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</si>
  <si>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</si>
  <si>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</si>
  <si>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</si>
  <si>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</si>
  <si>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</si>
  <si>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</si>
  <si>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</si>
  <si>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</si>
  <si>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</si>
  <si>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</si>
  <si>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</si>
  <si>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</si>
  <si>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</si>
  <si>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</si>
  <si>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</si>
  <si>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</si>
  <si>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</si>
  <si>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</si>
  <si>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</si>
  <si>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</si>
  <si>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</si>
  <si>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</si>
  <si>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</si>
  <si>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</si>
  <si>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</si>
  <si>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</si>
  <si>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</si>
  <si>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</si>
  <si>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</si>
  <si>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</si>
  <si>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</si>
  <si>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</si>
  <si>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</si>
  <si>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</si>
  <si>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</si>
  <si>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</si>
  <si>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</si>
  <si>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</si>
  <si>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</si>
  <si>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</si>
  <si>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</si>
  <si>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</si>
  <si>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</si>
  <si>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</si>
  <si>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</si>
  <si>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</si>
  <si>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</si>
  <si>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</si>
  <si>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</si>
  <si>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</si>
  <si>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</si>
  <si>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</si>
  <si>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</si>
  <si>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</si>
  <si>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</si>
  <si>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</si>
  <si>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</si>
  <si>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</si>
  <si>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</si>
  <si>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</si>
  <si>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</si>
  <si>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</si>
  <si>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</si>
  <si>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</si>
  <si>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</si>
  <si>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</si>
  <si>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</si>
  <si>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</si>
  <si>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</si>
  <si>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</si>
  <si>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</si>
  <si>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</si>
  <si>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</si>
  <si>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</si>
  <si>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</si>
  <si>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</si>
  <si>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</si>
  <si>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</si>
  <si>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</si>
  <si>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</si>
  <si>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</si>
  <si>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</si>
  <si>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</si>
  <si>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</si>
  <si>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</si>
  <si>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</si>
  <si>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</si>
  <si>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</si>
  <si>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</si>
  <si>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</si>
  <si>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</si>
  <si>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</si>
  <si>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</si>
  <si>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</si>
  <si>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</si>
  <si>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</si>
  <si>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</si>
  <si>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</si>
  <si>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</si>
  <si>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</si>
  <si>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</si>
  <si>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</si>
  <si>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</si>
  <si>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</si>
  <si>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</si>
  <si>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</si>
  <si>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</si>
  <si>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</si>
  <si>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</si>
  <si>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</si>
  <si>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</si>
  <si>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</si>
  <si>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</si>
  <si>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</si>
  <si>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</si>
  <si>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</si>
  <si>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</si>
  <si>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</si>
  <si>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</si>
  <si>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</si>
  <si>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</si>
  <si>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</si>
  <si>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</si>
  <si>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</si>
  <si>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</si>
  <si>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</si>
  <si>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</si>
  <si>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</si>
  <si>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</si>
  <si>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</si>
  <si>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</si>
  <si>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</si>
  <si>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</si>
  <si>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</si>
  <si>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</si>
  <si>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</si>
  <si>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</si>
  <si>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</si>
  <si>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</si>
  <si>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</si>
  <si>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</si>
  <si>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</si>
  <si>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</si>
  <si>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</si>
  <si>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</si>
  <si>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</si>
  <si>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</si>
  <si>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</si>
  <si>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</si>
  <si>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</si>
  <si>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</si>
  <si>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</si>
  <si>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</si>
  <si>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</si>
  <si>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</si>
  <si>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</si>
  <si>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</si>
  <si>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</si>
  <si>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</si>
  <si>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</si>
  <si>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</si>
  <si>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</si>
  <si>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</si>
  <si>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</si>
  <si>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</si>
  <si>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</si>
  <si>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</si>
  <si>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</si>
  <si>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</si>
  <si>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</si>
  <si>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</si>
  <si>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</si>
  <si>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</si>
  <si>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</si>
  <si>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</si>
  <si>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</si>
  <si>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</si>
  <si>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</si>
  <si>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</si>
  <si>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</si>
  <si>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</si>
  <si>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</si>
  <si>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</si>
  <si>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</si>
  <si>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</si>
  <si>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</si>
  <si>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</si>
  <si>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</si>
  <si>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</si>
  <si>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</si>
  <si>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</si>
  <si>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</si>
  <si>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</si>
  <si>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</si>
  <si>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</si>
  <si>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</si>
  <si>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</si>
  <si>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</si>
  <si>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</si>
  <si>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</si>
  <si>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</si>
  <si>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</si>
  <si>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</si>
  <si>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</si>
  <si>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</si>
  <si>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</si>
  <si>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</si>
  <si>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</si>
  <si>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</si>
  <si>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</si>
  <si>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</si>
  <si>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</si>
  <si>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</si>
  <si>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</si>
  <si>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</si>
  <si>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</si>
  <si>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</si>
  <si>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</si>
  <si>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</si>
  <si>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</si>
  <si>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</si>
  <si>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</si>
  <si>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</si>
  <si>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</si>
  <si>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</si>
  <si>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</si>
  <si>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</si>
  <si>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</si>
  <si>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</si>
  <si>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</si>
  <si>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</si>
  <si>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</si>
  <si>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</si>
  <si>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</si>
  <si>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</si>
  <si>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</si>
  <si>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</si>
  <si>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</si>
  <si>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</si>
  <si>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</si>
  <si>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</si>
  <si>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</si>
  <si>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</si>
  <si>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</si>
  <si>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</si>
  <si>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</si>
  <si>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</si>
  <si>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</si>
  <si>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</si>
  <si>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</si>
  <si>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</si>
  <si>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</si>
  <si>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</si>
  <si>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</si>
  <si>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</si>
  <si>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</si>
  <si>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</si>
  <si>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</si>
  <si>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</si>
  <si>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</si>
  <si>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</si>
  <si>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</si>
  <si>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</si>
  <si>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</si>
  <si>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</si>
  <si>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</si>
  <si>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</si>
  <si>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</si>
  <si>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</si>
  <si>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</si>
  <si>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</si>
  <si>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</si>
  <si>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</si>
  <si>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</si>
  <si>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</si>
  <si>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</si>
  <si>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</si>
  <si>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</si>
  <si>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</si>
  <si>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</si>
  <si>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</si>
  <si>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</si>
  <si>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</si>
  <si>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</si>
  <si>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</si>
  <si>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</si>
  <si>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</si>
  <si>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</si>
  <si>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</si>
  <si>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</si>
  <si>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</si>
  <si>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</si>
  <si>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</si>
  <si>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</si>
  <si>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</si>
  <si>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</si>
  <si>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</si>
  <si>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</si>
  <si>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</si>
  <si>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</si>
  <si>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</si>
  <si>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</si>
  <si>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</si>
  <si>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</si>
  <si>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</si>
  <si>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</si>
  <si>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</si>
  <si>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</si>
  <si>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</si>
  <si>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</si>
  <si>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</si>
  <si>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</si>
  <si>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</si>
  <si>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</si>
  <si>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</si>
  <si>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</si>
  <si>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</si>
  <si>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</si>
  <si>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</si>
  <si>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</si>
  <si>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</si>
  <si>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</si>
  <si>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</si>
  <si>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</si>
  <si>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</si>
  <si>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</si>
  <si>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</si>
  <si>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</si>
  <si>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</si>
  <si>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</si>
  <si>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</si>
  <si>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</si>
  <si>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</si>
  <si>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</si>
  <si>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</si>
  <si>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</si>
  <si>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</si>
  <si>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</si>
  <si>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</si>
  <si>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</si>
  <si>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</si>
  <si>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</si>
  <si>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</si>
  <si>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</si>
  <si>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</si>
  <si>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</si>
  <si>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</si>
  <si>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</si>
  <si>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</si>
  <si>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</si>
  <si>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</si>
  <si>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</si>
  <si>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</si>
  <si>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</si>
  <si>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</si>
  <si>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</si>
  <si>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</si>
  <si>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</si>
  <si>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</si>
  <si>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</si>
  <si>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</si>
  <si>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</si>
  <si>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</si>
  <si>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</si>
  <si>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</si>
  <si>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</si>
  <si>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</si>
  <si>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</si>
  <si>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</si>
  <si>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</si>
  <si>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</si>
  <si>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</si>
  <si>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</si>
  <si>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</si>
  <si>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</si>
  <si>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</si>
  <si>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</si>
  <si>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</si>
  <si>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</si>
  <si>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</si>
  <si>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</si>
  <si>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</si>
  <si>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</si>
  <si>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</si>
  <si>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</si>
  <si>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</si>
  <si>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</si>
  <si>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</si>
  <si>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</si>
  <si>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</si>
  <si>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</si>
  <si>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</si>
  <si>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</si>
  <si>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</si>
  <si>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</si>
  <si>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</si>
  <si>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</si>
  <si>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</si>
  <si>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</si>
  <si>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</si>
  <si>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</si>
  <si>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</si>
  <si>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</si>
  <si>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</si>
  <si>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</si>
  <si>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</si>
  <si>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</si>
  <si>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</si>
  <si>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</si>
  <si>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</si>
  <si>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</si>
  <si>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</si>
  <si>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</si>
  <si>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</si>
  <si>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</si>
  <si>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</si>
  <si>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</si>
  <si>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</si>
  <si>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</si>
  <si>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</si>
  <si>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</si>
  <si>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</si>
  <si>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</si>
  <si>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</si>
  <si>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</si>
  <si>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</si>
  <si>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</si>
  <si>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</si>
  <si>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</si>
  <si>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</si>
  <si>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</si>
  <si>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</si>
  <si>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</si>
  <si>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</si>
  <si>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</si>
  <si>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</si>
  <si>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</si>
  <si>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</si>
  <si>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</si>
  <si>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</si>
  <si>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</si>
  <si>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</si>
  <si>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</si>
  <si>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</si>
  <si>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</si>
  <si>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</si>
  <si>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</si>
  <si>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</si>
  <si>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</si>
  <si>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</si>
  <si>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</si>
  <si>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</si>
  <si>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</si>
  <si>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</si>
  <si>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</si>
  <si>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</si>
  <si>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</si>
  <si>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</si>
  <si>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</si>
  <si>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</si>
  <si>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</si>
  <si>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</si>
  <si>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</si>
  <si>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</si>
  <si>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</si>
  <si>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</si>
  <si>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</si>
  <si>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</si>
  <si>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</si>
  <si>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</si>
  <si>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</si>
  <si>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</si>
  <si>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</si>
  <si>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</si>
  <si>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</si>
  <si>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</si>
  <si>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</si>
  <si>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</si>
  <si>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</si>
  <si>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</si>
  <si>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</si>
  <si>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</si>
  <si>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</si>
  <si>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</si>
  <si>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</si>
  <si>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</si>
  <si>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</si>
  <si>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</si>
  <si>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</si>
  <si>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</si>
  <si>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</si>
  <si>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</si>
  <si>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</si>
  <si>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</si>
  <si>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</si>
  <si>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</si>
  <si>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</si>
  <si>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</si>
  <si>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</si>
  <si>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</si>
  <si>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</si>
  <si>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</si>
  <si>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</si>
  <si>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</si>
  <si>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</si>
  <si>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</si>
  <si>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</si>
  <si>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</si>
  <si>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</si>
  <si>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</si>
  <si>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</si>
  <si>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</si>
  <si>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</si>
  <si>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</si>
  <si>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</si>
  <si>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</si>
  <si>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</si>
  <si>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</si>
  <si>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</si>
  <si>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</si>
  <si>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</si>
  <si>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</si>
  <si>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</si>
  <si>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</si>
  <si>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</si>
  <si>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</si>
  <si>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</si>
  <si>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</si>
  <si>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</si>
  <si>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</si>
  <si>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</si>
  <si>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</si>
  <si>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</si>
  <si>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</si>
  <si>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</si>
  <si>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</si>
  <si>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</si>
  <si>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</si>
  <si>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</si>
  <si>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</si>
  <si>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</si>
  <si>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</si>
  <si>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</si>
  <si>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</si>
  <si>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</si>
  <si>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</si>
  <si>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</si>
  <si>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</si>
  <si>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</si>
  <si>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</si>
  <si>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</si>
  <si>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</si>
  <si>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</si>
  <si>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</si>
  <si>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</si>
  <si>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</si>
  <si>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</si>
  <si>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</si>
  <si>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</si>
  <si>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</si>
  <si>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</si>
  <si>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</si>
  <si>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</si>
  <si>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</si>
  <si>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</si>
  <si>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</si>
  <si>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</si>
  <si>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</si>
  <si>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</si>
  <si>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</si>
  <si>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</si>
  <si>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</si>
  <si>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</si>
  <si>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</si>
  <si>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</si>
  <si>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</si>
  <si>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</si>
  <si>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</si>
  <si>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</si>
  <si>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</si>
  <si>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</si>
  <si>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</si>
  <si>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</si>
  <si>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</si>
  <si>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</si>
  <si>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</si>
  <si>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</si>
  <si>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</si>
  <si>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</si>
  <si>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</si>
  <si>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</si>
  <si>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</si>
  <si>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</si>
  <si>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</si>
  <si>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</si>
  <si>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</si>
  <si>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</si>
  <si>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</si>
  <si>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</si>
  <si>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</si>
  <si>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</si>
  <si>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</si>
  <si>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</si>
  <si>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</si>
  <si>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</si>
  <si>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</si>
  <si>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</si>
  <si>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</si>
  <si>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</si>
  <si>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</si>
  <si>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</si>
  <si>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</si>
  <si>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</si>
  <si>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</si>
  <si>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</si>
  <si>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</si>
  <si>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</si>
  <si>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</si>
  <si>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</si>
  <si>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</si>
  <si>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</si>
  <si>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</si>
  <si>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</si>
  <si>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</si>
  <si>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</si>
  <si>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</si>
  <si>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</si>
  <si>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</si>
  <si>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</si>
  <si>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</si>
  <si>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</si>
  <si>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</si>
  <si>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</si>
  <si>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</si>
  <si>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</si>
  <si>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</si>
  <si>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</si>
  <si>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</si>
  <si>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</si>
  <si>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</si>
  <si>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</si>
  <si>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</si>
  <si>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</si>
  <si>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</si>
  <si>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</si>
  <si>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</si>
  <si>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</si>
  <si>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</si>
  <si>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</si>
  <si>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</si>
  <si>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</si>
  <si>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</si>
  <si>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</si>
  <si>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</si>
  <si>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</si>
  <si>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</si>
  <si>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</si>
  <si>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</si>
  <si>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</si>
  <si>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</si>
  <si>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</si>
  <si>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</si>
  <si>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</si>
  <si>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</si>
  <si>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</si>
  <si>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</si>
  <si>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</si>
  <si>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</si>
  <si>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</si>
  <si>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</si>
  <si>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</si>
  <si>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</si>
  <si>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</si>
  <si>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</si>
  <si>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</si>
  <si>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</si>
  <si>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</si>
  <si>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</si>
  <si>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</si>
  <si>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</si>
  <si>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</si>
  <si>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</si>
  <si>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</si>
  <si>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</si>
  <si>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</si>
  <si>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</si>
  <si>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</si>
  <si>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</si>
  <si>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</si>
  <si>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</si>
  <si>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</si>
  <si>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</si>
  <si>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</si>
  <si>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</si>
  <si>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</si>
  <si>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</si>
  <si>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</si>
  <si>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</si>
  <si>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</si>
  <si>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</si>
  <si>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</si>
  <si>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</si>
  <si>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</si>
  <si>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</si>
  <si>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</si>
  <si>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</si>
  <si>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</si>
  <si>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</si>
  <si>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</si>
  <si>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</si>
  <si>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</si>
  <si>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</si>
  <si>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</si>
  <si>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</si>
  <si>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</si>
  <si>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</si>
  <si>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</si>
  <si>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</si>
  <si>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</si>
  <si>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</si>
  <si>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</si>
  <si>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</si>
  <si>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</si>
  <si>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</si>
  <si>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</si>
  <si>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</si>
  <si>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</si>
  <si>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</si>
  <si>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</si>
  <si>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</si>
  <si>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</si>
  <si>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</si>
  <si>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</si>
  <si>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</si>
  <si>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</si>
  <si>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</si>
  <si>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</si>
  <si>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</si>
  <si>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</si>
  <si>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</si>
  <si>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</si>
  <si>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</si>
  <si>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</si>
  <si>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</si>
  <si>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</si>
  <si>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</si>
  <si>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</si>
  <si>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</si>
  <si>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</si>
  <si>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</si>
  <si>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</si>
  <si>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</si>
  <si>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</si>
  <si>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</si>
  <si>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</si>
  <si>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</si>
  <si>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</si>
  <si>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</si>
  <si>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</si>
  <si>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</si>
  <si>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</si>
  <si>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</si>
  <si>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</si>
  <si>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</si>
  <si>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</si>
  <si>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</si>
  <si>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</si>
  <si>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</si>
  <si>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</si>
  <si>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</si>
  <si>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</si>
  <si>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</si>
  <si>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</si>
  <si>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</si>
  <si>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</si>
  <si>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</si>
  <si>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</si>
  <si>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</si>
  <si>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</si>
  <si>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</si>
  <si>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</si>
  <si>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</si>
  <si>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</si>
  <si>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</si>
  <si>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</si>
  <si>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</si>
  <si>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</si>
  <si>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</si>
  <si>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</si>
  <si>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</si>
  <si>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</si>
  <si>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</si>
  <si>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</si>
  <si>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</si>
  <si>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</si>
  <si>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</si>
  <si>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</si>
  <si>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</si>
  <si>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</si>
  <si>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</si>
  <si>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</si>
  <si>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</si>
  <si>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</si>
  <si>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</si>
  <si>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</si>
  <si>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</si>
  <si>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</si>
  <si>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</si>
  <si>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</si>
  <si>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</si>
  <si>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</si>
  <si>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</si>
  <si>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</si>
  <si>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</si>
  <si>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</si>
  <si>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</si>
  <si>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</si>
  <si>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</si>
  <si>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</si>
  <si>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</si>
  <si>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</si>
  <si>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</si>
  <si>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</si>
  <si>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</si>
  <si>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</si>
  <si>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</si>
  <si>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</si>
  <si>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</si>
  <si>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</si>
  <si>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</si>
  <si>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</si>
  <si>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</si>
  <si>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</si>
  <si>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</si>
  <si>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</si>
  <si>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</si>
  <si>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</si>
  <si>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</si>
  <si>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</si>
  <si>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</si>
  <si>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</si>
  <si>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</si>
  <si>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</si>
  <si>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</si>
  <si>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</si>
  <si>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</si>
  <si>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</si>
  <si>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</si>
  <si>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</si>
  <si>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</si>
  <si>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</si>
  <si>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</si>
  <si>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</si>
  <si>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</si>
  <si>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</si>
  <si>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</si>
  <si>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</si>
  <si>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</si>
  <si>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</si>
  <si>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</si>
  <si>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</si>
  <si>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</si>
  <si>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</si>
  <si>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</si>
  <si>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</si>
  <si>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</si>
  <si>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</si>
  <si>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</si>
  <si>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</si>
  <si>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</si>
  <si>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</si>
  <si>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</si>
  <si>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</si>
  <si>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</si>
  <si>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</si>
  <si>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</si>
  <si>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</si>
  <si>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</si>
  <si>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</si>
  <si>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</si>
  <si>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</si>
  <si>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</si>
  <si>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</si>
  <si>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</si>
  <si>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</si>
  <si>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</si>
  <si>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</si>
  <si>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</si>
  <si>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</si>
  <si>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</si>
  <si>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</si>
  <si>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</si>
  <si>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</si>
  <si>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</si>
  <si>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</si>
  <si>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</si>
  <si>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</si>
  <si>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</si>
  <si>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</si>
  <si>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</si>
  <si>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</si>
  <si>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</si>
  <si>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</si>
  <si>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</si>
  <si>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</si>
  <si>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</si>
  <si>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</si>
  <si>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</si>
  <si>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</si>
  <si>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</si>
  <si>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</si>
  <si>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</si>
  <si>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</si>
  <si>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</si>
  <si>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</si>
  <si>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</si>
  <si>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</si>
  <si>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</si>
  <si>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</si>
  <si>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</si>
  <si>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</si>
  <si>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</si>
  <si>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</si>
  <si>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</si>
  <si>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</si>
  <si>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</si>
  <si>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</si>
  <si>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</si>
  <si>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</si>
  <si>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</si>
  <si>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</si>
  <si>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</si>
  <si>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</si>
  <si>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</si>
  <si>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</si>
  <si>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</si>
  <si>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</si>
  <si>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</si>
  <si>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</si>
  <si>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</si>
  <si>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</si>
  <si>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</si>
  <si>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</si>
  <si>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</si>
  <si>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</si>
  <si>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</si>
  <si>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</si>
  <si>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</si>
  <si>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</si>
  <si>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</si>
  <si>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</si>
  <si>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</si>
  <si>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</si>
  <si>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</si>
  <si>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</si>
  <si>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</si>
  <si>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</si>
  <si>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</si>
  <si>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</si>
  <si>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</si>
  <si>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</si>
  <si>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</si>
  <si>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</si>
  <si>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</si>
  <si>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</si>
  <si>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</si>
  <si>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</si>
  <si>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</si>
  <si>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</si>
  <si>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</si>
  <si>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</si>
  <si>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</si>
  <si>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</si>
  <si>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</si>
  <si>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</si>
  <si>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</si>
  <si>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</si>
  <si>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</si>
  <si>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</si>
  <si>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</si>
  <si>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</si>
  <si>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</si>
  <si>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</si>
  <si>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</si>
  <si>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</si>
  <si>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</si>
  <si>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</si>
  <si>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</si>
  <si>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</si>
  <si>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</si>
  <si>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</si>
  <si>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</si>
  <si>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</si>
  <si>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</si>
  <si>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</si>
  <si>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</si>
  <si>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</si>
  <si>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</si>
  <si>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</si>
  <si>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</si>
  <si>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</si>
  <si>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</si>
  <si>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</si>
  <si>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</si>
  <si>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</si>
  <si>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</si>
  <si>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</si>
  <si>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</si>
  <si>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</si>
  <si>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</si>
  <si>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</si>
  <si>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</si>
  <si>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</si>
  <si>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</si>
  <si>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</si>
  <si>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</si>
  <si>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</si>
  <si>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</si>
  <si>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</si>
  <si>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</si>
  <si>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</si>
  <si>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</si>
  <si>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</si>
  <si>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</si>
  <si>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</si>
  <si>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</si>
  <si>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</si>
  <si>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</si>
  <si>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</si>
  <si>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</si>
  <si>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</si>
  <si>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</si>
  <si>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</si>
  <si>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</si>
  <si>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</si>
  <si>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</si>
  <si>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</si>
  <si>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</si>
  <si>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</si>
  <si>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</si>
  <si>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</si>
  <si>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</si>
  <si>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</si>
  <si>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</si>
  <si>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</si>
  <si>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</si>
  <si>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</si>
  <si>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</si>
  <si>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</si>
  <si>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</si>
  <si>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</si>
  <si>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</si>
  <si>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</si>
  <si>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</si>
  <si>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</si>
  <si>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</si>
  <si>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</si>
  <si>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</si>
  <si>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</si>
  <si>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</si>
  <si>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</si>
  <si>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</si>
  <si>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</si>
  <si>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</si>
  <si>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</si>
  <si>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</si>
  <si>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</si>
  <si>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</si>
  <si>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</si>
  <si>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</si>
  <si>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</si>
  <si>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</si>
  <si>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</si>
  <si>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</si>
  <si>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</si>
  <si>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</si>
  <si>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</si>
  <si>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</si>
  <si>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</si>
  <si>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</si>
  <si>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</si>
  <si>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</si>
  <si>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</si>
  <si>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</si>
  <si>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</si>
  <si>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</si>
  <si>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</si>
  <si>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</si>
  <si>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</si>
  <si>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</si>
  <si>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</si>
  <si>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</si>
  <si>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</si>
  <si>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</si>
  <si>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</si>
  <si>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</si>
  <si>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</si>
  <si>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</si>
  <si>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</si>
  <si>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</si>
  <si>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</si>
  <si>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</si>
  <si>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</si>
  <si>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</si>
  <si>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</si>
  <si>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</si>
  <si>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</si>
  <si>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</si>
  <si>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</si>
  <si>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</si>
  <si>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</si>
  <si>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</si>
  <si>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</si>
  <si>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</si>
  <si>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</si>
  <si>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</si>
  <si>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</si>
  <si>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</si>
  <si>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</si>
  <si>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</si>
  <si>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</si>
  <si>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</si>
  <si>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</si>
  <si>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</si>
  <si>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</si>
  <si>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</si>
  <si>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</si>
  <si>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</si>
  <si>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</si>
  <si>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</si>
  <si>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</si>
  <si>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</si>
  <si>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</si>
  <si>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</si>
  <si>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</si>
  <si>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</si>
  <si>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</si>
  <si>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</si>
  <si>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</si>
  <si>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</si>
  <si>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</si>
  <si>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</si>
  <si>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</si>
  <si>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</si>
  <si>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</si>
  <si>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</si>
  <si>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</si>
  <si>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</si>
  <si>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</si>
  <si>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</si>
  <si>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</si>
  <si>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</si>
  <si>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</si>
  <si>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</si>
  <si>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</si>
  <si>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</si>
  <si>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</si>
  <si>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</si>
  <si>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</si>
  <si>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</si>
  <si>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</si>
  <si>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</si>
  <si>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</si>
  <si>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</si>
  <si>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</si>
  <si>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</si>
  <si>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</si>
  <si>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</si>
  <si>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</si>
  <si>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</si>
  <si>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</si>
  <si>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</si>
  <si>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</si>
  <si>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</si>
  <si>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</si>
  <si>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</si>
  <si>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</si>
  <si>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</si>
  <si>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</si>
  <si>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</si>
  <si>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</si>
  <si>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</si>
  <si>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</si>
  <si>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</si>
  <si>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</si>
  <si>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</si>
  <si>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</si>
  <si>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</si>
  <si>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</si>
  <si>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</si>
  <si>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</si>
  <si>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</si>
  <si>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</si>
  <si>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</si>
  <si>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</si>
  <si>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</si>
  <si>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</si>
  <si>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</si>
  <si>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</si>
  <si>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</si>
  <si>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</si>
  <si>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</si>
  <si>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</si>
  <si>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</si>
  <si>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</si>
  <si>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</si>
  <si>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</si>
  <si>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</si>
  <si>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</si>
  <si>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</si>
  <si>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</si>
  <si>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</si>
  <si>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</si>
  <si>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</si>
  <si>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</si>
  <si>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</si>
  <si>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</si>
  <si>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</si>
  <si>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</si>
  <si>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</si>
  <si>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</si>
  <si>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</si>
  <si>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</si>
  <si>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</si>
  <si>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</si>
  <si>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</si>
  <si>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</si>
  <si>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</si>
  <si>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</si>
  <si>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</si>
  <si>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</si>
  <si>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</si>
  <si>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</si>
  <si>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</si>
  <si>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</si>
  <si>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</si>
  <si>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</si>
  <si>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</si>
  <si>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</si>
  <si>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</si>
  <si>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</si>
  <si>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</si>
  <si>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</si>
  <si>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</si>
  <si>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</si>
  <si>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</si>
  <si>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</si>
  <si>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</si>
  <si>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</si>
  <si>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</si>
  <si>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</si>
  <si>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</si>
  <si>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</si>
  <si>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</si>
  <si>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</si>
  <si>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</si>
  <si>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</si>
  <si>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</si>
  <si>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</si>
  <si>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</si>
  <si>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</si>
  <si>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</si>
  <si>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</si>
  <si>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</si>
  <si>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</si>
  <si>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</si>
  <si>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</si>
  <si>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</si>
  <si>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</si>
  <si>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</si>
  <si>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</si>
  <si>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</si>
  <si>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</si>
  <si>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</si>
  <si>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</si>
  <si>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</si>
  <si>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</si>
  <si>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</si>
  <si>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</si>
  <si>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</si>
  <si>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</si>
  <si>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</si>
  <si>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</si>
  <si>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</si>
  <si>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</si>
  <si>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</si>
  <si>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</si>
  <si>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</si>
  <si>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</si>
  <si>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</si>
  <si>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</si>
  <si>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</si>
  <si>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</si>
  <si>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</si>
  <si>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</si>
  <si>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</si>
  <si>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</si>
  <si>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</si>
  <si>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</si>
  <si>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</si>
  <si>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</si>
  <si>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</si>
  <si>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</si>
  <si>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</si>
  <si>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</si>
  <si>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</si>
  <si>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</si>
  <si>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</si>
  <si>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</si>
  <si>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</si>
  <si>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</si>
  <si>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</si>
  <si>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</si>
  <si>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</si>
  <si>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</si>
  <si>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</si>
  <si>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</si>
  <si>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</si>
  <si>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</si>
  <si>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</si>
  <si>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</si>
  <si>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</si>
  <si>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</si>
  <si>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</si>
  <si>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</si>
  <si>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</si>
  <si>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</si>
  <si>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</si>
  <si>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</si>
  <si>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</si>
  <si>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</si>
  <si>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</si>
  <si>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</si>
  <si>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</si>
  <si>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</si>
  <si>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</si>
  <si>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</si>
  <si>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</si>
  <si>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</si>
  <si>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</si>
  <si>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</si>
  <si>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</si>
  <si>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</si>
  <si>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</si>
  <si>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</si>
  <si>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</si>
  <si>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</si>
  <si>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</si>
  <si>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</si>
  <si>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</si>
  <si>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</si>
  <si>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</si>
  <si>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</si>
  <si>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</si>
  <si>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</si>
  <si>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</si>
  <si>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</si>
  <si>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</si>
  <si>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</si>
  <si>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</si>
  <si>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</si>
  <si>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</si>
  <si>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</si>
  <si>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</si>
  <si>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</si>
  <si>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</si>
  <si>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</si>
  <si>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</si>
  <si>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</si>
  <si>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</si>
  <si>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</si>
  <si>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</si>
  <si>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</si>
  <si>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</si>
  <si>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</si>
  <si>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</si>
  <si>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</si>
  <si>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</si>
  <si>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</si>
  <si>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</si>
  <si>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</si>
  <si>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</si>
  <si>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</si>
  <si>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</si>
  <si>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</si>
  <si>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</si>
  <si>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</si>
  <si>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</si>
  <si>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</si>
  <si>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</si>
  <si>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</si>
  <si>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</si>
  <si>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</si>
  <si>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</si>
  <si>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</si>
  <si>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</si>
  <si>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</si>
  <si>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</si>
  <si>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</si>
  <si>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</si>
  <si>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</si>
  <si>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</si>
  <si>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</si>
  <si>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</si>
  <si>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</si>
  <si>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</si>
  <si>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</si>
  <si>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</si>
  <si>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</si>
  <si>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</si>
  <si>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</si>
  <si>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</si>
  <si>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</si>
  <si>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</si>
  <si>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</si>
  <si>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</si>
  <si>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</si>
  <si>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</si>
  <si>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</si>
  <si>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</si>
  <si>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</si>
  <si>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</si>
  <si>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</si>
  <si>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</si>
  <si>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</si>
  <si>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</si>
  <si>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</si>
  <si>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</si>
  <si>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</si>
  <si>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</si>
  <si>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</si>
  <si>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</si>
  <si>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</si>
  <si>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</si>
  <si>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</si>
  <si>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</si>
  <si>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</si>
  <si>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</si>
  <si>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</si>
  <si>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</si>
  <si>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</si>
  <si>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</si>
  <si>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</si>
  <si>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</si>
  <si>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</si>
  <si>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</si>
  <si>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</si>
  <si>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</si>
  <si>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</si>
  <si>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</si>
  <si>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</si>
  <si>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</si>
  <si>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</si>
  <si>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</si>
  <si>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</si>
  <si>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</si>
  <si>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</si>
  <si>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</si>
  <si>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</si>
  <si>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</si>
  <si>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</si>
  <si>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</si>
  <si>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</si>
  <si>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</si>
  <si>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</si>
  <si>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</si>
  <si>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</si>
  <si>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</si>
  <si>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</si>
  <si>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</si>
  <si>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</si>
  <si>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</si>
  <si>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</si>
  <si>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</si>
  <si>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</si>
  <si>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</si>
  <si>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</si>
  <si>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</si>
  <si>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</si>
  <si>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</si>
  <si>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</si>
  <si>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</si>
  <si>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</si>
  <si>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</si>
  <si>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</si>
  <si>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</si>
  <si>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</si>
  <si>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</si>
  <si>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</si>
  <si>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</si>
  <si>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</si>
  <si>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</si>
  <si>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</si>
  <si>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</si>
  <si>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</si>
  <si>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</si>
  <si>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</si>
  <si>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</si>
  <si>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</si>
  <si>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</si>
  <si>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</si>
  <si>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</si>
  <si>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</si>
  <si>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</si>
  <si>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</si>
  <si>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</si>
  <si>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</si>
  <si>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</si>
  <si>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</si>
  <si>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</si>
  <si>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</si>
  <si>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</si>
  <si>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</si>
  <si>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</si>
  <si>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</si>
  <si>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</si>
  <si>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</si>
  <si>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</si>
  <si>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</si>
  <si>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</si>
  <si>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</si>
  <si>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</si>
  <si>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</si>
  <si>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</si>
  <si>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</si>
  <si>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</si>
  <si>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</si>
  <si>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</si>
  <si>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</si>
  <si>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</si>
  <si>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</si>
  <si>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</si>
  <si>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</si>
  <si>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</si>
  <si>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</si>
  <si>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</si>
  <si>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</si>
  <si>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</si>
  <si>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</si>
  <si>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</si>
  <si>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</si>
  <si>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</si>
  <si>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</si>
  <si>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</si>
  <si>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</si>
  <si>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</si>
  <si>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</si>
  <si>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</si>
  <si>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</si>
  <si>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</si>
  <si>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</si>
  <si>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</si>
  <si>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</si>
  <si>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</si>
  <si>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</si>
  <si>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</si>
  <si>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</si>
  <si>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</si>
  <si>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</si>
  <si>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</si>
  <si>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</si>
  <si>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</si>
  <si>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</si>
  <si>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</si>
  <si>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</si>
  <si>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</si>
  <si>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</si>
  <si>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</si>
  <si>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</si>
  <si>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</si>
  <si>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</si>
  <si>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</si>
  <si>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</si>
  <si>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</si>
  <si>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</si>
  <si>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</si>
  <si>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</si>
  <si>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</si>
  <si>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</si>
  <si>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</si>
  <si>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</si>
  <si>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</si>
  <si>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</si>
  <si>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</si>
  <si>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</si>
  <si>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</si>
  <si>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</si>
  <si>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</si>
  <si>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</si>
  <si>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</si>
  <si>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</si>
  <si>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</si>
  <si>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</si>
  <si>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</si>
  <si>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</si>
  <si>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</si>
  <si>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</si>
  <si>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</si>
  <si>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</si>
  <si>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</si>
  <si>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</si>
  <si>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</si>
  <si>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</si>
  <si>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</si>
  <si>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</si>
  <si>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</si>
  <si>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</si>
  <si>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</si>
  <si>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</si>
  <si>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</si>
  <si>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</si>
  <si>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</si>
  <si>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</si>
  <si>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</si>
  <si>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</si>
  <si>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</si>
  <si>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</si>
  <si>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</si>
  <si>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</si>
  <si>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</si>
  <si>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</si>
  <si>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</si>
  <si>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</si>
  <si>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</si>
  <si>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</si>
  <si>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</si>
  <si>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</si>
  <si>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</si>
  <si>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</si>
  <si>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</si>
  <si>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</si>
  <si>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</si>
  <si>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</si>
  <si>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</si>
  <si>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</si>
  <si>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</si>
  <si>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</si>
  <si>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</si>
  <si>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</si>
  <si>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</si>
  <si>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</si>
  <si>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</si>
  <si>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</si>
  <si>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</si>
  <si>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</si>
  <si>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</si>
  <si>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</si>
  <si>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</si>
  <si>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</si>
  <si>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</si>
  <si>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</si>
  <si>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</si>
  <si>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</si>
  <si>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</si>
  <si>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</si>
  <si>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</si>
  <si>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</si>
  <si>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</si>
  <si>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</si>
  <si>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</si>
  <si>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</si>
  <si>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</si>
  <si>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</si>
  <si>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</si>
  <si>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</si>
  <si>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</si>
  <si>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</si>
  <si>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</si>
  <si>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</si>
  <si>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</si>
  <si>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</si>
  <si>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</si>
  <si>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</si>
  <si>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</si>
  <si>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</si>
  <si>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</si>
  <si>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</si>
  <si>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</si>
  <si>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</si>
  <si>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</si>
  <si>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</si>
  <si>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</si>
  <si>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</si>
  <si>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</si>
  <si>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</si>
  <si>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</si>
  <si>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</si>
  <si>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</si>
  <si>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</si>
  <si>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</si>
  <si>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</si>
  <si>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</si>
  <si>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</si>
  <si>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</si>
  <si>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</si>
  <si>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</si>
  <si>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</si>
  <si>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</si>
  <si>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</si>
  <si>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</si>
  <si>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</si>
  <si>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</si>
  <si>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</si>
  <si>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</si>
  <si>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</si>
  <si>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</si>
  <si>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</si>
  <si>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</si>
  <si>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</si>
  <si>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</si>
  <si>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</si>
  <si>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</si>
  <si>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</si>
  <si>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</si>
  <si>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</si>
  <si>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</si>
  <si>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</si>
  <si>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</si>
  <si>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</si>
  <si>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</si>
  <si>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</si>
  <si>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</si>
  <si>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</si>
  <si>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</si>
  <si>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</si>
  <si>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</si>
  <si>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</si>
  <si>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</si>
  <si>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</si>
  <si>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</si>
  <si>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</si>
  <si>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</si>
  <si>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</si>
  <si>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</si>
  <si>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</si>
  <si>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</si>
  <si>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</si>
  <si>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</si>
  <si>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</si>
  <si>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</si>
  <si>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</si>
  <si>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</si>
  <si>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</si>
  <si>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</si>
  <si>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</si>
  <si>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</si>
  <si>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</si>
  <si>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</si>
  <si>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</si>
  <si>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</si>
  <si>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</si>
  <si>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</si>
  <si>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</si>
  <si>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</si>
  <si>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</si>
  <si>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</si>
  <si>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</si>
  <si>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</si>
  <si>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</si>
  <si>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</si>
  <si>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</si>
  <si>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</si>
  <si>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</si>
  <si>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</si>
  <si>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</si>
  <si>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</si>
  <si>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</si>
  <si>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</si>
  <si>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</si>
  <si>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</si>
  <si>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</si>
  <si>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</si>
  <si>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</si>
  <si>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</si>
  <si>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</si>
  <si>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</si>
  <si>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</si>
  <si>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</si>
  <si>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</si>
  <si>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</si>
  <si>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</si>
  <si>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</si>
  <si>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</si>
  <si>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</si>
  <si>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</si>
  <si>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</si>
  <si>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</si>
  <si>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</si>
  <si>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</si>
  <si>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</si>
  <si>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</si>
  <si>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</si>
  <si>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</si>
  <si>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</si>
  <si>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</si>
  <si>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</si>
  <si>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</si>
  <si>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</si>
  <si>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</si>
  <si>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</si>
  <si>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</si>
  <si>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</si>
  <si>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</si>
  <si>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</si>
  <si>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</si>
  <si>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</si>
  <si>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</si>
  <si>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</si>
  <si>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</si>
  <si>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</si>
  <si>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</si>
  <si>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</si>
  <si>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</si>
  <si>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</si>
  <si>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</si>
  <si>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</si>
  <si>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</si>
  <si>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</si>
  <si>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</si>
  <si>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</si>
  <si>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</si>
  <si>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</si>
  <si>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</si>
  <si>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</si>
  <si>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</si>
  <si>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</si>
  <si>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</si>
  <si>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</si>
  <si>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</si>
  <si>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</si>
  <si>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</si>
  <si>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</si>
  <si>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</si>
  <si>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</si>
  <si>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</si>
  <si>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</si>
  <si>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</si>
  <si>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</si>
  <si>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</si>
  <si>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</si>
  <si>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</si>
  <si>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</si>
  <si>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</si>
  <si>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</si>
  <si>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</si>
  <si>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</si>
  <si>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</si>
  <si>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</si>
  <si>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</si>
  <si>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</si>
  <si>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</si>
  <si>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</si>
  <si>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</si>
  <si>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</si>
  <si>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</si>
  <si>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</si>
  <si>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</si>
  <si>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</si>
  <si>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</si>
  <si>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</si>
  <si>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</si>
  <si>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</si>
  <si>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</si>
  <si>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</si>
  <si>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</si>
  <si>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</si>
  <si>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</si>
  <si>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</si>
  <si>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</si>
  <si>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</si>
  <si>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</si>
  <si>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</si>
  <si>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</si>
  <si>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</si>
  <si>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</si>
  <si>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</si>
  <si>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</si>
  <si>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</si>
  <si>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</si>
  <si>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</si>
  <si>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</si>
  <si>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</si>
  <si>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</si>
  <si>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</si>
  <si>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</si>
  <si>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</si>
  <si>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</si>
  <si>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</si>
  <si>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</si>
  <si>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</si>
  <si>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</si>
  <si>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</si>
  <si>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</si>
  <si>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</si>
  <si>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</si>
  <si>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</si>
  <si>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</si>
  <si>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</si>
  <si>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</si>
  <si>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</si>
  <si>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</si>
  <si>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</si>
  <si>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</si>
  <si>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</si>
  <si>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</si>
  <si>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</si>
  <si>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</si>
  <si>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</si>
  <si>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</si>
  <si>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</si>
  <si>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</si>
  <si>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</si>
  <si>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</si>
  <si>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</si>
  <si>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</si>
  <si>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</si>
  <si>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</si>
  <si>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</si>
  <si>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</si>
  <si>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</si>
  <si>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</si>
  <si>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</si>
  <si>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</si>
  <si>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</si>
  <si>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</si>
  <si>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</si>
  <si>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</si>
  <si>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</si>
  <si>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</si>
  <si>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</si>
  <si>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</si>
  <si>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</si>
  <si>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</si>
  <si>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</si>
  <si>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</si>
  <si>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</si>
  <si>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</si>
  <si>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</si>
  <si>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</si>
  <si>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</si>
  <si>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</si>
  <si>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</si>
  <si>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</si>
  <si>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</si>
  <si>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</si>
  <si>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</si>
  <si>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</si>
  <si>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</si>
  <si>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</si>
  <si>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</si>
  <si>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</si>
  <si>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</si>
  <si>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</si>
  <si>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</si>
  <si>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</si>
  <si>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</si>
  <si>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</si>
  <si>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</si>
  <si>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</si>
  <si>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</si>
  <si>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</si>
  <si>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</si>
  <si>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</si>
  <si>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</si>
  <si>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</si>
  <si>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</si>
  <si>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</si>
  <si>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</si>
  <si>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</si>
  <si>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</si>
  <si>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</si>
  <si>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</si>
  <si>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</si>
  <si>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</si>
  <si>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</si>
  <si>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</si>
  <si>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</si>
  <si>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</si>
  <si>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</si>
  <si>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</si>
  <si>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</si>
  <si>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</si>
  <si>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</si>
  <si>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</si>
  <si>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</si>
  <si>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</si>
  <si>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</si>
  <si>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</si>
  <si>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</si>
  <si>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</si>
  <si>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</si>
  <si>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</si>
  <si>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</si>
  <si>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</si>
  <si>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</si>
  <si>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</si>
  <si>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</si>
  <si>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</si>
  <si>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</si>
  <si>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</si>
  <si>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</si>
  <si>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</si>
  <si>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</si>
  <si>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</si>
  <si>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</si>
  <si>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</si>
  <si>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</si>
  <si>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</si>
  <si>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</si>
  <si>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</si>
  <si>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</si>
  <si>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</si>
  <si>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</si>
  <si>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</si>
  <si>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</si>
  <si>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</si>
  <si>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</si>
  <si>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</si>
  <si>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</si>
  <si>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</si>
  <si>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</si>
  <si>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</si>
  <si>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</si>
  <si>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</si>
  <si>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</si>
  <si>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</si>
  <si>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</si>
  <si>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</si>
  <si>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</si>
  <si>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</si>
  <si>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</si>
  <si>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</si>
  <si>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</si>
  <si>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</si>
  <si>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</si>
  <si>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</si>
  <si>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</si>
  <si>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</si>
  <si>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</si>
  <si>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</si>
  <si>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</si>
  <si>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</si>
  <si>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</si>
  <si>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</si>
  <si>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</si>
  <si>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</si>
  <si>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</si>
  <si>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</si>
  <si>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</si>
  <si>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</si>
  <si>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</si>
  <si>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</si>
  <si>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</si>
  <si>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</si>
  <si>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</si>
  <si>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</si>
  <si>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</si>
  <si>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</si>
  <si>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</si>
  <si>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</si>
  <si>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</si>
  <si>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</si>
  <si>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</si>
  <si>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</si>
  <si>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</si>
  <si>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</si>
  <si>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</si>
  <si>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</si>
  <si>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</si>
  <si>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</si>
  <si>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</si>
  <si>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</si>
  <si>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</si>
  <si>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</si>
  <si>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</si>
  <si>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</si>
  <si>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</si>
  <si>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</si>
  <si>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</si>
  <si>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</si>
  <si>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</si>
  <si>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</si>
  <si>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</si>
  <si>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</si>
  <si>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</si>
  <si>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</si>
  <si>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</si>
  <si>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</si>
  <si>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</si>
  <si>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</si>
  <si>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</si>
  <si>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</si>
  <si>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</si>
  <si>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</si>
  <si>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</si>
  <si>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</si>
  <si>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</si>
  <si>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</si>
  <si>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</si>
  <si>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</si>
  <si>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</si>
  <si>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</si>
  <si>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</si>
  <si>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</si>
  <si>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</si>
  <si>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</si>
  <si>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</si>
  <si>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</si>
  <si>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</si>
  <si>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</si>
  <si>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</si>
  <si>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</si>
  <si>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</si>
  <si>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</si>
  <si>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</si>
  <si>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</si>
  <si>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</si>
  <si>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</si>
  <si>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</si>
  <si>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</si>
  <si>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</si>
  <si>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</si>
  <si>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</si>
  <si>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</si>
  <si>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</si>
  <si>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</si>
  <si>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</si>
  <si>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</si>
  <si>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</si>
  <si>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</si>
  <si>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</si>
  <si>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</si>
  <si>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</si>
  <si>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</si>
  <si>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</si>
  <si>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</si>
  <si>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</si>
  <si>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</si>
  <si>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</si>
  <si>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</si>
  <si>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</si>
  <si>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</si>
  <si>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</si>
  <si>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</si>
  <si>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</si>
  <si>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</si>
  <si>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</si>
  <si>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</si>
  <si>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</si>
  <si>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</si>
  <si>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</si>
  <si>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</si>
  <si>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</si>
  <si>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</si>
  <si>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</si>
  <si>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</si>
  <si>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</si>
  <si>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</si>
  <si>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</si>
  <si>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</si>
  <si>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</si>
  <si>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</si>
  <si>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</si>
  <si>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</si>
  <si>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</si>
  <si>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</si>
  <si>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</si>
  <si>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</si>
  <si>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</si>
  <si>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</si>
  <si>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</si>
  <si>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</si>
  <si>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</si>
  <si>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</si>
  <si>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</si>
  <si>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</si>
  <si>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</si>
  <si>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</si>
  <si>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</si>
  <si>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</si>
  <si>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</si>
  <si>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</si>
  <si>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</si>
  <si>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</si>
  <si>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</si>
  <si>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</si>
  <si>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</si>
  <si>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</si>
  <si>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</si>
  <si>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</si>
  <si>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</si>
  <si>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</si>
  <si>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</si>
  <si>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</si>
  <si>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</si>
  <si>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</si>
  <si>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</si>
  <si>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</si>
  <si>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</si>
  <si>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</si>
  <si>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</si>
  <si>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</si>
  <si>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</si>
  <si>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</si>
  <si>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</si>
  <si>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</si>
  <si>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</si>
  <si>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</si>
  <si>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</si>
  <si>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</si>
  <si>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</si>
  <si>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</si>
  <si>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</si>
  <si>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</si>
  <si>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</si>
  <si>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</si>
  <si>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</si>
  <si>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</si>
  <si>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</si>
  <si>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</si>
  <si>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</si>
  <si>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</si>
  <si>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</si>
  <si>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</si>
  <si>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</si>
  <si>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</si>
  <si>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</si>
  <si>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</si>
  <si>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</si>
  <si>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</si>
  <si>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</si>
  <si>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</si>
  <si>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</si>
  <si>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</si>
  <si>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</si>
  <si>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</si>
  <si>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</si>
  <si>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</si>
  <si>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</si>
  <si>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</si>
  <si>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</si>
  <si>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</si>
  <si>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</si>
  <si>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</si>
  <si>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</si>
  <si>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</si>
  <si>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</si>
  <si>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</si>
  <si>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</si>
  <si>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</si>
  <si>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</si>
  <si>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</si>
  <si>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</si>
  <si>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</si>
  <si>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</si>
  <si>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</si>
  <si>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</si>
  <si>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</si>
  <si>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</si>
  <si>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</si>
  <si>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</si>
  <si>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</si>
  <si>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</si>
  <si>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</si>
  <si>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</si>
  <si>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</si>
  <si>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</si>
  <si>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</si>
  <si>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</si>
  <si>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</si>
  <si>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</si>
  <si>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</si>
  <si>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</si>
  <si>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</si>
  <si>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</si>
  <si>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</si>
  <si>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</si>
  <si>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</si>
  <si>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</si>
  <si>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</si>
  <si>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</si>
  <si>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</si>
  <si>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</si>
  <si>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</si>
  <si>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</si>
  <si>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</si>
  <si>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</si>
  <si>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</si>
  <si>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</si>
  <si>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</si>
  <si>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</si>
  <si>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</si>
  <si>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</si>
  <si>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</si>
  <si>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</si>
  <si>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</si>
  <si>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</si>
  <si>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</si>
  <si>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</si>
  <si>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</si>
  <si>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</si>
  <si>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</si>
  <si>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</si>
  <si>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</si>
  <si>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</si>
  <si>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</si>
  <si>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</si>
  <si>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</si>
  <si>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</si>
  <si>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</si>
  <si>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</si>
  <si>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</si>
  <si>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</si>
  <si>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</si>
  <si>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</si>
  <si>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</si>
  <si>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</si>
  <si>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</si>
  <si>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</si>
  <si>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</si>
  <si>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</si>
  <si>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</si>
  <si>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</si>
  <si>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</si>
  <si>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</si>
  <si>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</si>
  <si>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</si>
  <si>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</si>
  <si>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</si>
  <si>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</si>
  <si>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</si>
  <si>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</si>
  <si>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</si>
  <si>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</si>
  <si>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</si>
  <si>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</si>
  <si>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</si>
  <si>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</si>
  <si>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</si>
  <si>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</si>
  <si>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</si>
  <si>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</si>
  <si>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</si>
  <si>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</si>
  <si>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</si>
  <si>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</si>
  <si>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</si>
  <si>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</si>
  <si>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</si>
  <si>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</si>
  <si>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</si>
  <si>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</si>
  <si>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</si>
  <si>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</si>
  <si>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</si>
  <si>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</si>
  <si>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</si>
  <si>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</si>
  <si>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</si>
  <si>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</si>
  <si>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</si>
  <si>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</si>
  <si>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</si>
  <si>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</si>
  <si>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</si>
  <si>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</si>
  <si>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</si>
  <si>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</si>
  <si>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</si>
  <si>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</si>
  <si>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</si>
  <si>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</si>
  <si>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</si>
  <si>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</si>
  <si>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</si>
  <si>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</si>
  <si>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</si>
  <si>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</si>
  <si>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</si>
  <si>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</si>
  <si>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</si>
  <si>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</si>
  <si>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</si>
  <si>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</si>
  <si>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</si>
  <si>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</si>
  <si>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</si>
  <si>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</si>
  <si>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</si>
  <si>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</si>
  <si>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</si>
  <si>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</si>
  <si>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</si>
  <si>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</si>
  <si>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</si>
  <si>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</si>
  <si>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</si>
  <si>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</si>
  <si>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</si>
  <si>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</si>
  <si>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</si>
  <si>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</si>
  <si>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</si>
  <si>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</si>
  <si>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</si>
  <si>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</si>
  <si>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</si>
  <si>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</si>
  <si>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</si>
  <si>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</si>
  <si>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</si>
  <si>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</si>
  <si>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</si>
  <si>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</si>
  <si>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</si>
  <si>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</si>
  <si>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</si>
  <si>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</si>
  <si>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</si>
  <si>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</si>
  <si>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</si>
  <si>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</si>
  <si>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</si>
  <si>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</si>
  <si>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</si>
  <si>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</si>
  <si>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</si>
  <si>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</si>
  <si>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</si>
  <si>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</si>
  <si>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</si>
  <si>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</si>
  <si>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</si>
  <si>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</si>
  <si>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</si>
  <si>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</si>
  <si>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</si>
  <si>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</si>
  <si>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</si>
  <si>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</si>
  <si>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</si>
  <si>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</si>
  <si>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</si>
  <si>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</si>
  <si>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</si>
  <si>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</si>
  <si>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</si>
  <si>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</si>
  <si>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</si>
  <si>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</si>
  <si>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</si>
  <si>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</si>
  <si>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</si>
  <si>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</si>
  <si>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</si>
  <si>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</si>
  <si>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</si>
  <si>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</si>
  <si>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</si>
  <si>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</si>
  <si>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</si>
  <si>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</si>
  <si>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</si>
  <si>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</si>
  <si>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</si>
  <si>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</si>
  <si>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</si>
  <si>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</si>
  <si>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</si>
  <si>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</si>
  <si>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</si>
  <si>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</si>
  <si>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</si>
  <si>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</si>
  <si>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</si>
  <si>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</si>
  <si>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</si>
  <si>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</si>
  <si>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</si>
  <si>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</si>
  <si>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</si>
  <si>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</si>
  <si>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</si>
  <si>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</si>
  <si>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</si>
  <si>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</si>
  <si>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</si>
  <si>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</si>
  <si>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</si>
  <si>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</si>
  <si>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</si>
  <si>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</si>
  <si>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</si>
  <si>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</si>
  <si>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</si>
  <si>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</si>
  <si>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</si>
  <si>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</si>
  <si>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</si>
  <si>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</si>
  <si>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</si>
  <si>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</si>
  <si>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</si>
  <si>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</si>
  <si>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</si>
  <si>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</si>
  <si>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</si>
  <si>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</si>
  <si>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</si>
  <si>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</si>
  <si>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</si>
  <si>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</si>
  <si>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</si>
  <si>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</si>
  <si>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</si>
  <si>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</si>
  <si>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</si>
  <si>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</si>
  <si>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</si>
  <si>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</si>
  <si>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</si>
  <si>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</si>
  <si>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</si>
  <si>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</si>
  <si>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</si>
  <si>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</si>
  <si>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</si>
  <si>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</si>
  <si>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</si>
  <si>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</si>
  <si>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</si>
  <si>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</si>
  <si>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</si>
  <si>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</si>
  <si>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</si>
  <si>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</si>
  <si>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</si>
  <si>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</si>
  <si>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</si>
  <si>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</si>
  <si>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</si>
  <si>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</si>
  <si>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</si>
  <si>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</si>
  <si>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</si>
  <si>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</si>
  <si>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</si>
  <si>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</si>
  <si>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</si>
  <si>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</si>
  <si>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</si>
  <si>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</si>
  <si>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</si>
  <si>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</si>
  <si>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</si>
  <si>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</si>
  <si>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</si>
  <si>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</si>
  <si>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</si>
  <si>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</si>
  <si>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</si>
  <si>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</si>
  <si>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</si>
  <si>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</si>
  <si>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</si>
  <si>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</si>
  <si>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</si>
  <si>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</si>
  <si>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</si>
  <si>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</si>
  <si>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</si>
  <si>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</si>
  <si>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</si>
  <si>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</si>
  <si>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</si>
  <si>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</si>
  <si>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</si>
  <si>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</si>
  <si>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</si>
  <si>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</si>
  <si>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</si>
  <si>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</si>
  <si>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</si>
  <si>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</si>
  <si>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</si>
  <si>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</si>
  <si>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</si>
  <si>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</si>
  <si>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</si>
  <si>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</si>
  <si>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</si>
  <si>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</si>
  <si>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</si>
  <si>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</si>
  <si>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</si>
  <si>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</si>
  <si>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</si>
  <si>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</si>
  <si>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</si>
  <si>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</si>
  <si>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</si>
  <si>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</si>
  <si>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</si>
  <si>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</si>
  <si>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</si>
  <si>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</si>
  <si>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</si>
  <si>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</si>
  <si>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</si>
  <si>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</si>
  <si>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</si>
  <si>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</si>
  <si>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</si>
  <si>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</si>
  <si>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</si>
  <si>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</si>
  <si>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</si>
  <si>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</si>
  <si>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</si>
  <si>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</si>
  <si>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</si>
  <si>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</si>
  <si>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</si>
  <si>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</si>
  <si>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</si>
  <si>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</si>
  <si>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</si>
  <si>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</si>
  <si>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</si>
  <si>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</si>
  <si>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</si>
  <si>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</si>
  <si>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</si>
  <si>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</si>
  <si>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</si>
  <si>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</si>
  <si>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</si>
  <si>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</si>
  <si>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</si>
  <si>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</si>
  <si>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</si>
  <si>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</si>
  <si>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</si>
  <si>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</si>
  <si>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</si>
  <si>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</si>
  <si>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</si>
  <si>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</si>
  <si>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</si>
  <si>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</si>
  <si>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</si>
  <si>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</si>
  <si>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</si>
  <si>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</si>
  <si>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</si>
  <si>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</si>
  <si>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</si>
  <si>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</si>
  <si>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</si>
  <si>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</si>
  <si>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</si>
  <si>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</si>
  <si>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</si>
  <si>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</si>
  <si>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</si>
  <si>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</si>
  <si>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</si>
  <si>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</si>
  <si>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</si>
  <si>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</si>
  <si>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</si>
  <si>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</si>
  <si>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</si>
  <si>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</si>
  <si>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</si>
  <si>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</si>
  <si>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</si>
  <si>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</si>
  <si>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</si>
  <si>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</si>
  <si>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</si>
  <si>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</si>
  <si>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</si>
  <si>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</si>
  <si>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</si>
  <si>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</si>
  <si>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</si>
  <si>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</si>
  <si>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</si>
  <si>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</si>
  <si>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</si>
  <si>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</si>
  <si>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</si>
  <si>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</si>
  <si>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</si>
  <si>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</si>
  <si>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</si>
  <si>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</si>
  <si>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</si>
  <si>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</si>
  <si>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</si>
  <si>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</si>
  <si>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</si>
  <si>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</si>
  <si>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</si>
  <si>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</si>
  <si>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</si>
  <si>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</si>
  <si>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</si>
  <si>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</si>
  <si>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</si>
  <si>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</si>
  <si>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</si>
  <si>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</si>
  <si>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</si>
  <si>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</si>
  <si>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</si>
  <si>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</si>
  <si>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</si>
  <si>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</si>
  <si>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</si>
  <si>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</si>
  <si>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</si>
  <si>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</si>
  <si>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</si>
  <si>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</si>
  <si>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</si>
  <si>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</si>
  <si>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</si>
  <si>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</si>
  <si>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</si>
  <si>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</si>
  <si>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</si>
  <si>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</si>
  <si>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</si>
  <si>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</si>
  <si>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</si>
  <si>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</si>
  <si>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</si>
  <si>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</si>
  <si>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</si>
  <si>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</si>
  <si>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</si>
  <si>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</si>
  <si>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</si>
  <si>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</si>
  <si>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</si>
  <si>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</si>
  <si>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</si>
  <si>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</si>
  <si>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</si>
  <si>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</si>
  <si>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</si>
  <si>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</si>
  <si>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</si>
  <si>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</si>
  <si>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</si>
  <si>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</si>
  <si>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</si>
  <si>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</si>
  <si>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</si>
  <si>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</si>
  <si>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</si>
  <si>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</si>
  <si>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</si>
  <si>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</si>
  <si>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</si>
  <si>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</si>
  <si>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</si>
  <si>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</si>
  <si>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</si>
  <si>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</si>
  <si>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</si>
  <si>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</si>
  <si>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</si>
  <si>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</si>
  <si>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</si>
  <si>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</si>
  <si>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</si>
  <si>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</si>
  <si>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</si>
  <si>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</si>
  <si>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</si>
  <si>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</si>
  <si>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</si>
  <si>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</si>
  <si>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</si>
  <si>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</si>
  <si>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</si>
  <si>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</si>
  <si>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</si>
  <si>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</si>
  <si>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</si>
  <si>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</si>
  <si>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</si>
  <si>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</si>
  <si>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</si>
  <si>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</si>
  <si>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</si>
  <si>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</si>
  <si>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</si>
  <si>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</si>
  <si>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</si>
  <si>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</si>
  <si>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</si>
  <si>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</si>
  <si>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</si>
  <si>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</si>
  <si>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</si>
  <si>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</si>
  <si>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</si>
  <si>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</si>
  <si>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</si>
  <si>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</si>
  <si>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</si>
  <si>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</si>
  <si>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</si>
  <si>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</si>
  <si>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</si>
  <si>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</si>
  <si>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</si>
  <si>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</si>
  <si>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</si>
  <si>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</si>
  <si>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</si>
  <si>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</si>
  <si>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</si>
  <si>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</si>
  <si>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</si>
  <si>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</si>
  <si>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</si>
  <si>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</si>
  <si>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</si>
  <si>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</si>
  <si>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</si>
  <si>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</si>
  <si>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</si>
  <si>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</si>
  <si>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</si>
  <si>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</si>
  <si>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</si>
  <si>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</si>
  <si>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</si>
  <si>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</si>
  <si>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</si>
  <si>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</si>
  <si>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</si>
  <si>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</si>
  <si>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</si>
  <si>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</si>
  <si>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</si>
  <si>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</si>
  <si>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</si>
  <si>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</si>
  <si>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</si>
  <si>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</si>
  <si>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</si>
  <si>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</si>
  <si>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</si>
  <si>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</si>
  <si>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</si>
  <si>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</si>
  <si>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</si>
  <si>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</si>
  <si>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</si>
  <si>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</si>
  <si>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</si>
  <si>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</si>
  <si>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</si>
  <si>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</si>
  <si>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</si>
  <si>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</si>
  <si>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</si>
  <si>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</si>
  <si>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</si>
  <si>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</si>
  <si>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</si>
  <si>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</si>
  <si>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</si>
  <si>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</si>
  <si>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</si>
  <si>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</si>
  <si>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</si>
  <si>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</si>
  <si>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</si>
  <si>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</si>
  <si>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</si>
  <si>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</si>
  <si>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</si>
  <si>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</si>
  <si>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</si>
  <si>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</si>
  <si>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</si>
  <si>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</si>
  <si>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</si>
  <si>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</si>
  <si>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</si>
  <si>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</si>
  <si>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</si>
  <si>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</si>
  <si>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</si>
  <si>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</si>
  <si>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</si>
  <si>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</si>
  <si>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</si>
  <si>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</si>
  <si>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</si>
  <si>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</si>
  <si>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</si>
  <si>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</si>
  <si>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</si>
  <si>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</si>
  <si>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</si>
  <si>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</si>
  <si>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</si>
  <si>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</si>
  <si>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</si>
  <si>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</si>
  <si>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</si>
  <si>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</si>
  <si>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</si>
  <si>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</si>
  <si>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</si>
  <si>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</si>
  <si>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</si>
  <si>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</si>
  <si>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</si>
  <si>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</si>
  <si>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</si>
  <si>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</si>
  <si>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</si>
  <si>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</si>
  <si>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</si>
  <si>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</si>
  <si>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</si>
  <si>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</si>
  <si>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</si>
  <si>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</si>
  <si>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</si>
  <si>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</si>
  <si>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</si>
  <si>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</si>
  <si>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</si>
  <si>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</si>
  <si>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</si>
  <si>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</si>
  <si>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</si>
  <si>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</si>
  <si>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</si>
  <si>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</si>
  <si>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</si>
  <si>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</si>
  <si>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</si>
  <si>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</si>
  <si>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</si>
  <si>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</si>
  <si>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</si>
  <si>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</si>
  <si>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</si>
  <si>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</si>
  <si>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</si>
  <si>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</si>
  <si>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</si>
  <si>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</si>
  <si>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</si>
  <si>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</si>
  <si>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</si>
  <si>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</si>
  <si>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</si>
  <si>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</si>
  <si>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</si>
  <si>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</si>
  <si>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</si>
  <si>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</si>
  <si>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</si>
  <si>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</si>
  <si>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</si>
  <si>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</si>
  <si>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</si>
  <si>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</si>
  <si>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</si>
  <si>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</si>
  <si>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</si>
  <si>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</si>
  <si>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</si>
  <si>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</si>
  <si>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</si>
  <si>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</si>
  <si>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</si>
  <si>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</si>
  <si>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</si>
  <si>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</si>
  <si>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</si>
  <si>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</si>
  <si>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</si>
  <si>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</si>
  <si>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</si>
  <si>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</si>
  <si>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</si>
  <si>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</si>
  <si>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</si>
  <si>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</si>
  <si>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</si>
  <si>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</si>
  <si>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</si>
  <si>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</si>
  <si>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</si>
  <si>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</si>
  <si>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</si>
  <si>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</si>
  <si>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</si>
  <si>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</si>
  <si>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</si>
  <si>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</si>
  <si>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</si>
  <si>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</si>
  <si>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</si>
  <si>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</si>
  <si>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</si>
  <si>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</si>
  <si>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</si>
  <si>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</si>
  <si>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</si>
  <si>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</si>
  <si>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</si>
  <si>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</si>
  <si>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</si>
  <si>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</si>
  <si>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</si>
  <si>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</si>
  <si>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</si>
  <si>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</si>
  <si>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</si>
  <si>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</si>
  <si>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</si>
  <si>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</si>
  <si>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</si>
  <si>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</si>
  <si>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</si>
  <si>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</si>
  <si>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</si>
  <si>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</si>
  <si>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</si>
  <si>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</si>
  <si>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</si>
  <si>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</si>
  <si>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</si>
  <si>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</si>
  <si>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</si>
  <si>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</si>
  <si>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</si>
  <si>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</si>
  <si>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</si>
  <si>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</si>
  <si>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</si>
  <si>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</si>
  <si>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</si>
  <si>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</si>
  <si>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</si>
  <si>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</si>
  <si>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</si>
  <si>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</si>
  <si>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</si>
  <si>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</si>
  <si>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</si>
  <si>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</si>
  <si>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</si>
  <si>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</si>
  <si>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</si>
  <si>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</si>
  <si>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</si>
  <si>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</si>
  <si>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</si>
  <si>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</si>
  <si>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</si>
  <si>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</si>
  <si>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</si>
  <si>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</si>
  <si>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</si>
  <si>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</si>
  <si>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</si>
  <si>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</si>
  <si>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</si>
  <si>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</si>
  <si>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</si>
  <si>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</si>
  <si>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</si>
  <si>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</si>
  <si>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</si>
  <si>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</si>
  <si>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</si>
  <si>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</si>
  <si>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</si>
  <si>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</si>
  <si>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</si>
  <si>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</si>
  <si>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</si>
  <si>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</si>
  <si>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</si>
  <si>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</si>
  <si>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</si>
  <si>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</si>
  <si>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</si>
  <si>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</si>
  <si>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</si>
  <si>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</si>
  <si>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</si>
  <si>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</si>
  <si>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</si>
  <si>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</si>
  <si>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</si>
  <si>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</si>
  <si>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</si>
  <si>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</si>
  <si>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</si>
  <si>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</si>
  <si>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</si>
  <si>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</si>
  <si>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</si>
  <si>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</si>
  <si>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</si>
  <si>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</si>
  <si>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</si>
  <si>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</si>
  <si>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</si>
  <si>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</si>
  <si>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</si>
  <si>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</si>
  <si>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</si>
  <si>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</si>
  <si>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</si>
  <si>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</si>
  <si>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</si>
  <si>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</si>
  <si>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</si>
  <si>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</si>
  <si>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</si>
  <si>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</si>
  <si>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</si>
  <si>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</si>
  <si>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</si>
  <si>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</si>
  <si>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</si>
  <si>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</si>
  <si>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</si>
  <si>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</si>
  <si>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</si>
  <si>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</si>
  <si>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</si>
  <si>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</si>
  <si>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</si>
  <si>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</si>
  <si>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</si>
  <si>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</si>
  <si>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</si>
  <si>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</si>
  <si>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</si>
  <si>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</si>
  <si>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</si>
  <si>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</si>
  <si>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</si>
  <si>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</si>
  <si>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</si>
  <si>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</si>
  <si>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</si>
  <si>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</si>
  <si>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</si>
  <si>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</si>
  <si>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</si>
  <si>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</si>
  <si>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</si>
  <si>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</si>
  <si>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</si>
  <si>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</si>
  <si>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</si>
  <si>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</si>
  <si>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</si>
  <si>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</si>
  <si>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</si>
  <si>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</si>
  <si>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</si>
  <si>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</si>
  <si>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</si>
  <si>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</si>
  <si>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</si>
  <si>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</si>
  <si>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</si>
  <si>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</si>
  <si>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</si>
  <si>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</si>
  <si>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</si>
  <si>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</si>
  <si>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</si>
  <si>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</si>
  <si>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</si>
  <si>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</si>
  <si>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</si>
  <si>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</si>
  <si>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</si>
  <si>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</si>
  <si>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</si>
  <si>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</si>
  <si>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</si>
  <si>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</si>
  <si>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</si>
  <si>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</si>
  <si>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</si>
  <si>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</si>
  <si>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</si>
  <si>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</si>
  <si>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</si>
  <si>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</si>
  <si>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</si>
  <si>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</si>
  <si>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</si>
  <si>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</si>
  <si>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</si>
  <si>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</si>
  <si>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</si>
  <si>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</si>
  <si>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</si>
  <si>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</si>
  <si>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</si>
  <si>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</si>
  <si>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</si>
  <si>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</si>
  <si>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</si>
  <si>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</si>
  <si>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</si>
  <si>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</si>
  <si>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</si>
  <si>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</si>
  <si>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</si>
  <si>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</si>
  <si>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</si>
  <si>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</si>
  <si>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</si>
  <si>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</si>
  <si>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</si>
  <si>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</si>
  <si>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</si>
  <si>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</si>
  <si>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</si>
  <si>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</si>
  <si>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</si>
  <si>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</si>
  <si>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</si>
  <si>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</si>
  <si>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</si>
  <si>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</si>
  <si>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</si>
  <si>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</si>
  <si>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</si>
  <si>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</si>
  <si>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</si>
  <si>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</si>
  <si>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</si>
  <si>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</si>
  <si>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</si>
  <si>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</si>
  <si>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</si>
  <si>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</si>
  <si>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</si>
  <si>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</si>
  <si>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</si>
  <si>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</si>
  <si>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</si>
  <si>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</si>
  <si>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</si>
  <si>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</si>
  <si>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</si>
  <si>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</si>
  <si>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</si>
  <si>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</si>
  <si>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</si>
  <si>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</si>
  <si>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</si>
  <si>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</si>
  <si>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</si>
  <si>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</si>
  <si>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</si>
  <si>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</si>
  <si>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</si>
  <si>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</si>
  <si>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</si>
  <si>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</si>
  <si>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</si>
  <si>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</si>
  <si>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</si>
  <si>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</si>
  <si>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</si>
  <si>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</si>
  <si>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</si>
  <si>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</si>
  <si>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</si>
  <si>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</si>
  <si>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</si>
  <si>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</si>
  <si>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</si>
  <si>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</si>
  <si>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</si>
  <si>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</si>
  <si>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</si>
  <si>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</si>
  <si>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</si>
  <si>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</si>
  <si>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</si>
  <si>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</si>
  <si>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</si>
  <si>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</si>
  <si>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</si>
  <si>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</si>
  <si>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</si>
  <si>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</si>
  <si>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</si>
  <si>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</si>
  <si>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</si>
  <si>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</si>
  <si>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</si>
  <si>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</si>
  <si>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</si>
  <si>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</si>
  <si>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</si>
  <si>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</si>
  <si>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</si>
  <si>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</si>
  <si>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</si>
  <si>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</si>
  <si>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</si>
  <si>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</si>
  <si>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</si>
  <si>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</si>
  <si>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</si>
  <si>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</si>
  <si>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</si>
  <si>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</si>
  <si>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</si>
  <si>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</si>
  <si>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</si>
  <si>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</si>
  <si>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</si>
  <si>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</si>
  <si>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</si>
  <si>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</si>
  <si>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</si>
  <si>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</si>
  <si>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</si>
  <si>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</si>
  <si>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</si>
  <si>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</si>
  <si>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</si>
  <si>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</si>
  <si>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</si>
  <si>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</si>
  <si>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</si>
  <si>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</si>
  <si>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</si>
  <si>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</si>
  <si>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</si>
  <si>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</si>
  <si>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</si>
  <si>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</si>
  <si>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</si>
  <si>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</si>
  <si>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</si>
  <si>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</si>
  <si>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</si>
  <si>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</si>
  <si>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</si>
  <si>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</si>
  <si>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</si>
  <si>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</si>
  <si>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</si>
  <si>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</si>
  <si>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</si>
  <si>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</si>
  <si>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</si>
  <si>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</si>
  <si>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</si>
  <si>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</si>
  <si>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</si>
  <si>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</si>
  <si>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</si>
  <si>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</si>
  <si>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</si>
  <si>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</si>
  <si>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</si>
  <si>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</si>
  <si>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</si>
  <si>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</si>
  <si>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</si>
  <si>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</si>
  <si>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</si>
  <si>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</si>
  <si>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</si>
  <si>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</si>
  <si>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</si>
  <si>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</si>
  <si>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</si>
  <si>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</si>
  <si>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</si>
  <si>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</si>
  <si>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</si>
  <si>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</si>
  <si>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</si>
  <si>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</si>
  <si>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</si>
  <si>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</si>
  <si>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</si>
  <si>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</si>
  <si>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</si>
  <si>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</si>
  <si>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</si>
  <si>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</si>
  <si>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</si>
  <si>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</si>
  <si>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</si>
  <si>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</si>
  <si>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</si>
  <si>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</si>
  <si>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</si>
  <si>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</si>
  <si>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</si>
  <si>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</si>
  <si>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</si>
  <si>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</si>
  <si>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</si>
  <si>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</si>
  <si>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</si>
  <si>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</si>
  <si>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</si>
  <si>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</si>
  <si>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</si>
  <si>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</si>
  <si>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</si>
  <si>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</si>
  <si>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</si>
  <si>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</si>
  <si>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</si>
  <si>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</si>
  <si>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</si>
  <si>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</si>
  <si>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</si>
  <si>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</si>
  <si>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</si>
  <si>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</si>
  <si>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</si>
  <si>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</si>
  <si>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</si>
  <si>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</si>
  <si>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</si>
  <si>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</si>
  <si>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</si>
  <si>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</si>
  <si>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</si>
  <si>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</si>
  <si>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</si>
  <si>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</si>
  <si>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</si>
  <si>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</si>
  <si>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</si>
  <si>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</si>
  <si>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</si>
  <si>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</si>
  <si>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</si>
  <si>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</si>
  <si>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</si>
  <si>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</si>
  <si>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</si>
  <si>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</si>
  <si>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</si>
  <si>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</si>
  <si>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</si>
  <si>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</si>
  <si>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</si>
  <si>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</si>
  <si>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</si>
  <si>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</si>
  <si>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</si>
  <si>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</si>
  <si>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</si>
  <si>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</si>
  <si>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</si>
  <si>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</si>
  <si>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</si>
  <si>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</si>
  <si>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</si>
  <si>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</si>
  <si>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</si>
  <si>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</si>
  <si>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</si>
  <si>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</si>
  <si>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</si>
  <si>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</si>
  <si>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</si>
  <si>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</si>
  <si>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</si>
  <si>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</si>
  <si>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</si>
  <si>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</si>
  <si>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</si>
  <si>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</si>
  <si>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</si>
  <si>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</si>
  <si>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</si>
  <si>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</si>
  <si>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</si>
  <si>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</si>
  <si>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</si>
  <si>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</si>
  <si>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</si>
  <si>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</si>
  <si>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</si>
  <si>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</si>
  <si>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</si>
  <si>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</si>
  <si>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</si>
  <si>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</si>
  <si>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</si>
  <si>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</si>
  <si>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</si>
  <si>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</si>
  <si>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</si>
  <si>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</si>
  <si>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</si>
  <si>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</si>
  <si>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</si>
  <si>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</si>
  <si>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</si>
  <si>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</si>
  <si>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</si>
  <si>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</si>
  <si>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</si>
  <si>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</si>
  <si>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</si>
  <si>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</si>
  <si>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</si>
  <si>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</si>
  <si>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</si>
  <si>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</si>
  <si>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</si>
  <si>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</si>
  <si>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</si>
  <si>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</si>
  <si>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</si>
  <si>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</si>
  <si>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</si>
  <si>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</si>
  <si>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</si>
  <si>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</si>
  <si>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</si>
  <si>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</si>
  <si>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</si>
  <si>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</si>
  <si>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</si>
  <si>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</si>
  <si>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</si>
  <si>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</si>
  <si>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</si>
  <si>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</si>
  <si>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</si>
  <si>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</si>
  <si>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</si>
  <si>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</si>
  <si>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</si>
  <si>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</si>
  <si>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</si>
  <si>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</si>
  <si>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</si>
  <si>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</si>
  <si>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</si>
  <si>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</si>
  <si>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</si>
  <si>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</si>
  <si>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</si>
  <si>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</si>
  <si>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</si>
  <si>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</si>
  <si>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</si>
  <si>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</si>
  <si>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</si>
  <si>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</si>
  <si>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</si>
  <si>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</si>
  <si>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</si>
  <si>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</si>
  <si>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</si>
  <si>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</si>
  <si>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</si>
  <si>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</si>
  <si>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</si>
  <si>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</si>
  <si>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</si>
  <si>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</si>
  <si>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</si>
  <si>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</si>
  <si>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</si>
  <si>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</si>
  <si>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</si>
  <si>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</si>
  <si>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</si>
  <si>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</si>
  <si>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</si>
  <si>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</si>
  <si>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</si>
  <si>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</si>
  <si>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</si>
  <si>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</si>
  <si>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</si>
  <si>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</si>
  <si>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</si>
  <si>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</si>
  <si>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</si>
  <si>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</si>
  <si>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</si>
  <si>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</si>
  <si>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</si>
  <si>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</si>
  <si>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</si>
  <si>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</si>
  <si>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</si>
  <si>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</si>
  <si>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</si>
  <si>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</si>
  <si>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</si>
  <si>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</si>
  <si>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</si>
  <si>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</si>
  <si>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</si>
  <si>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</si>
  <si>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</si>
  <si>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</si>
  <si>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</si>
  <si>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</si>
  <si>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</si>
  <si>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</si>
  <si>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</si>
  <si>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</si>
  <si>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</si>
  <si>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</si>
  <si>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</si>
  <si>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</si>
  <si>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</si>
  <si>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</si>
  <si>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</si>
  <si>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</si>
  <si>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</si>
  <si>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</si>
  <si>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</si>
  <si>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</si>
  <si>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</si>
  <si>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</si>
  <si>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</si>
  <si>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</si>
  <si>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</si>
  <si>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</si>
  <si>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</si>
  <si>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</si>
  <si>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</si>
  <si>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</si>
  <si>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</si>
  <si>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</si>
  <si>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</si>
  <si>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</si>
  <si>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</si>
  <si>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</si>
  <si>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</si>
  <si>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</si>
  <si>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</si>
  <si>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</si>
  <si>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</si>
  <si>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</si>
  <si>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</si>
  <si>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</si>
  <si>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</si>
  <si>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</si>
  <si>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</si>
  <si>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</si>
  <si>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</si>
  <si>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</si>
  <si>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</si>
  <si>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</si>
  <si>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</si>
  <si>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</si>
  <si>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</si>
  <si>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</si>
  <si>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</si>
  <si>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</si>
  <si>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</si>
  <si>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</si>
  <si>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</si>
  <si>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</si>
  <si>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</si>
  <si>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</si>
  <si>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</si>
  <si>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</si>
  <si>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</si>
  <si>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</si>
  <si>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</si>
  <si>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</si>
  <si>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</si>
  <si>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</si>
  <si>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</si>
  <si>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</si>
  <si>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</si>
  <si>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</si>
  <si>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</si>
  <si>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</si>
  <si>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</si>
  <si>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</si>
  <si>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</si>
  <si>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</si>
  <si>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</si>
  <si>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</si>
  <si>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</si>
  <si>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</si>
  <si>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</si>
  <si>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</si>
  <si>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</si>
  <si>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</si>
  <si>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</si>
  <si>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</si>
  <si>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</si>
  <si>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</si>
  <si>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</si>
  <si>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</si>
  <si>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</si>
  <si>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</si>
  <si>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</si>
  <si>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</si>
  <si>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</si>
  <si>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</si>
  <si>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</si>
  <si>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</si>
  <si>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</si>
  <si>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</si>
  <si>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</si>
  <si>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</si>
  <si>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</si>
  <si>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</si>
  <si>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</si>
  <si>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</si>
  <si>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</si>
  <si>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</si>
  <si>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</si>
  <si>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</si>
  <si>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</si>
  <si>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</si>
  <si>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</si>
  <si>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</si>
  <si>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</si>
  <si>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</si>
  <si>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</si>
  <si>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</si>
  <si>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</si>
  <si>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</si>
  <si>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</si>
  <si>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</si>
  <si>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</si>
  <si>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</si>
  <si>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</si>
  <si>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</si>
  <si>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</si>
  <si>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</si>
  <si>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</si>
  <si>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</si>
  <si>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</si>
  <si>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</si>
  <si>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</si>
  <si>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</si>
  <si>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</si>
  <si>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</si>
  <si>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</si>
  <si>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</si>
  <si>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</si>
  <si>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</si>
  <si>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</si>
  <si>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</si>
  <si>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</si>
  <si>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</si>
  <si>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</si>
  <si>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</si>
  <si>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</si>
  <si>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</si>
  <si>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</si>
  <si>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</si>
  <si>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</si>
  <si>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</si>
  <si>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</si>
  <si>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</si>
  <si>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</si>
  <si>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</si>
  <si>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</si>
  <si>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</si>
  <si>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</si>
  <si>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</si>
  <si>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</si>
  <si>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</si>
  <si>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</si>
  <si>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</si>
  <si>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</si>
  <si>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</si>
  <si>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</si>
  <si>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</si>
  <si>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</si>
  <si>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</si>
  <si>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</si>
  <si>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</si>
  <si>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</si>
  <si>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</si>
  <si>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</si>
  <si>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</si>
  <si>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</si>
  <si>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</si>
  <si>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</si>
  <si>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</si>
  <si>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</si>
  <si>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</si>
  <si>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</si>
  <si>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</si>
  <si>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</si>
  <si>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</si>
  <si>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</si>
  <si>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</si>
  <si>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</si>
  <si>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</si>
  <si>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</si>
  <si>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</si>
  <si>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</si>
  <si>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</si>
  <si>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</si>
  <si>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</si>
  <si>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</si>
  <si>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</si>
  <si>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</si>
  <si>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</si>
  <si>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</si>
  <si>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</si>
  <si>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</si>
  <si>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</si>
  <si>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</si>
  <si>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</si>
  <si>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</si>
  <si>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</si>
  <si>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</si>
  <si>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</si>
  <si>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</si>
  <si>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</si>
  <si>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</si>
  <si>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</si>
  <si>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</si>
  <si>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</si>
  <si>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</si>
  <si>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</si>
  <si>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</si>
  <si>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</si>
  <si>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</si>
  <si>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</si>
  <si>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</si>
  <si>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</si>
  <si>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</si>
  <si>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</si>
  <si>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</si>
  <si>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</si>
  <si>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</si>
  <si>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</si>
  <si>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</si>
  <si>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</si>
  <si>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</si>
  <si>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</si>
  <si>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</si>
  <si>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</si>
  <si>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</si>
  <si>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</si>
  <si>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</si>
  <si>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</si>
  <si>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</si>
  <si>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</si>
  <si>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</si>
  <si>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</si>
  <si>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</si>
  <si>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</si>
  <si>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</si>
  <si>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</si>
  <si>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</si>
  <si>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</si>
  <si>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</si>
  <si>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</si>
  <si>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</si>
  <si>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</si>
  <si>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</si>
  <si>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</si>
  <si>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</si>
  <si>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</si>
  <si>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</si>
  <si>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</si>
  <si>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</si>
  <si>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</si>
  <si>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</si>
  <si>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</si>
  <si>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</si>
  <si>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</si>
  <si>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</si>
  <si>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</si>
  <si>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</si>
  <si>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</si>
  <si>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</si>
  <si>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</si>
  <si>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</si>
  <si>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</si>
  <si>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</si>
  <si>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</si>
  <si>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</si>
  <si>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</si>
  <si>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</si>
  <si>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</si>
  <si>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</si>
  <si>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</si>
  <si>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</si>
  <si>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</si>
  <si>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</si>
  <si>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</si>
  <si>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</si>
  <si>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</si>
  <si>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</si>
  <si>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</si>
  <si>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</si>
  <si>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</si>
  <si>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</si>
  <si>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</si>
  <si>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</si>
  <si>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</si>
  <si>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</si>
  <si>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</si>
  <si>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</si>
  <si>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</si>
  <si>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</si>
  <si>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</si>
  <si>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</si>
  <si>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</si>
  <si>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</si>
  <si>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</si>
  <si>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</si>
  <si>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</si>
  <si>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</si>
  <si>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</si>
  <si>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</si>
  <si>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</si>
  <si>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</si>
  <si>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</si>
  <si>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</si>
  <si>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</si>
  <si>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</si>
  <si>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</si>
  <si>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</si>
  <si>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</si>
  <si>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</si>
  <si>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</si>
  <si>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</si>
  <si>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</si>
  <si>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</si>
  <si>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</si>
  <si>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</si>
  <si>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</si>
  <si>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</si>
  <si>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</si>
  <si>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</si>
  <si>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</si>
  <si>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</si>
  <si>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</si>
  <si>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</si>
  <si>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</si>
  <si>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</si>
  <si>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</si>
  <si>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</si>
  <si>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</si>
  <si>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</si>
  <si>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</si>
  <si>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</si>
  <si>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</si>
  <si>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</si>
  <si>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</si>
  <si>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</si>
  <si>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</si>
  <si>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</si>
  <si>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</si>
  <si>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</si>
  <si>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</si>
  <si>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</si>
  <si>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</si>
  <si>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</si>
  <si>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</si>
  <si>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</si>
  <si>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</si>
  <si>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</si>
  <si>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</si>
  <si>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</si>
  <si>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</si>
  <si>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</si>
  <si>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</si>
  <si>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</si>
  <si>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</si>
  <si>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</si>
  <si>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</si>
  <si>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</si>
  <si>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</si>
  <si>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</si>
  <si>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</si>
  <si>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</si>
  <si>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</si>
  <si>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</si>
  <si>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</si>
  <si>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</si>
  <si>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</si>
  <si>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</si>
  <si>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</si>
  <si>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</si>
  <si>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</si>
  <si>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</si>
  <si>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</si>
  <si>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</si>
  <si>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</si>
  <si>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</si>
  <si>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</si>
  <si>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</si>
  <si>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</si>
  <si>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</si>
  <si>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</si>
  <si>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</si>
  <si>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</si>
  <si>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</si>
  <si>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</si>
  <si>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</si>
  <si>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</si>
  <si>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</si>
  <si>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</si>
  <si>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</si>
  <si>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</si>
  <si>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</si>
  <si>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</si>
  <si>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</si>
  <si>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</si>
  <si>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</si>
  <si>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</si>
  <si>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</si>
  <si>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</si>
  <si>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</si>
  <si>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</si>
  <si>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</si>
  <si>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</si>
  <si>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</si>
  <si>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</si>
  <si>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</si>
  <si>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</si>
  <si>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</si>
  <si>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</si>
  <si>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</si>
  <si>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</si>
  <si>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</si>
  <si>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</si>
  <si>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</si>
  <si>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</si>
  <si>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</si>
  <si>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</si>
  <si>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</si>
  <si>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</si>
  <si>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</si>
  <si>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</si>
  <si>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</si>
  <si>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</si>
  <si>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</si>
  <si>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</si>
  <si>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</si>
  <si>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</si>
  <si>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</si>
  <si>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</si>
  <si>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</si>
  <si>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</si>
  <si>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</si>
  <si>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</si>
  <si>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</si>
  <si>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</si>
  <si>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</si>
  <si>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</si>
  <si>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</si>
  <si>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</si>
  <si>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</si>
  <si>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</si>
  <si>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</si>
  <si>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</si>
  <si>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</si>
  <si>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</si>
  <si>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</si>
  <si>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</si>
  <si>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</si>
  <si>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</si>
  <si>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</si>
  <si>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</si>
  <si>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</si>
  <si>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</si>
  <si>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</si>
  <si>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</si>
  <si>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</si>
  <si>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</si>
  <si>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</si>
  <si>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</si>
  <si>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</si>
  <si>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</si>
  <si>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</si>
  <si>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</si>
  <si>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</si>
  <si>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</si>
  <si>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</si>
  <si>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</si>
  <si>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</si>
  <si>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</si>
  <si>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</si>
  <si>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</si>
  <si>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</si>
  <si>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</si>
  <si>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</si>
  <si>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</si>
  <si>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</si>
  <si>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</si>
  <si>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</si>
  <si>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</si>
  <si>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</si>
  <si>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</si>
  <si>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</si>
  <si>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</si>
  <si>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</si>
  <si>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</si>
  <si>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</si>
  <si>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</si>
  <si>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</si>
  <si>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</si>
  <si>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</si>
  <si>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</si>
  <si>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</si>
  <si>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</si>
  <si>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</si>
  <si>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</si>
  <si>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</si>
  <si>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</si>
  <si>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</si>
  <si>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</si>
  <si>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</si>
  <si>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</si>
  <si>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</si>
  <si>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</si>
  <si>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</si>
  <si>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</si>
  <si>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</si>
  <si>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</si>
  <si>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</si>
  <si>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</si>
  <si>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</si>
  <si>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</si>
  <si>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</si>
  <si>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</si>
  <si>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</si>
  <si>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</si>
  <si>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</si>
  <si>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</si>
  <si>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</si>
  <si>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</si>
  <si>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</si>
  <si>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</si>
  <si>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</si>
  <si>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</si>
  <si>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</si>
  <si>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</si>
  <si>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</si>
  <si>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</si>
  <si>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</si>
  <si>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</si>
  <si>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</si>
  <si>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</si>
  <si>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</si>
  <si>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</si>
  <si>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</si>
  <si>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</si>
  <si>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</si>
  <si>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</si>
  <si>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</si>
  <si>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</si>
  <si>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</si>
  <si>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</si>
  <si>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</si>
  <si>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</si>
  <si>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</si>
  <si>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</si>
  <si>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</si>
  <si>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</si>
  <si>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</si>
  <si>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</si>
  <si>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</si>
  <si>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</si>
  <si>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</si>
  <si>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</si>
  <si>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</si>
  <si>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</si>
  <si>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</si>
  <si>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</si>
  <si>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</si>
  <si>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</si>
  <si>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</si>
  <si>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</si>
  <si>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</si>
  <si>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</si>
  <si>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</si>
  <si>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</si>
  <si>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</si>
  <si>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</si>
  <si>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</si>
  <si>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</si>
  <si>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</si>
  <si>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</si>
  <si>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</si>
  <si>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</si>
  <si>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</si>
  <si>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</si>
  <si>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</si>
  <si>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</si>
  <si>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</si>
  <si>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</si>
  <si>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</si>
  <si>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</si>
  <si>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</si>
  <si>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</si>
  <si>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</si>
  <si>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</si>
  <si>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</si>
  <si>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</si>
  <si>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</si>
  <si>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</si>
  <si>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</si>
  <si>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</si>
  <si>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</si>
  <si>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</si>
  <si>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</si>
  <si>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</si>
  <si>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</si>
  <si>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</si>
  <si>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</si>
  <si>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</si>
  <si>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</si>
  <si>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</si>
  <si>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</si>
  <si>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</si>
  <si>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</si>
  <si>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</si>
  <si>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</si>
  <si>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</si>
  <si>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</si>
  <si>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</si>
  <si>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</si>
  <si>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</si>
  <si>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</si>
  <si>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</si>
  <si>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</si>
  <si>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</si>
  <si>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</si>
  <si>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</si>
  <si>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</si>
  <si>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</si>
  <si>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</si>
  <si>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</si>
  <si>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</si>
  <si>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</si>
  <si>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</si>
  <si>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</si>
  <si>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</si>
  <si>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</si>
  <si>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</si>
  <si>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</si>
  <si>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</si>
  <si>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</si>
  <si>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</si>
  <si>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</si>
  <si>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</si>
  <si>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</si>
  <si>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</si>
  <si>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</si>
  <si>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</si>
  <si>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</si>
  <si>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</si>
  <si>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</si>
  <si>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</si>
  <si>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</si>
  <si>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</si>
  <si>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</si>
  <si>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</si>
  <si>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</si>
  <si>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</si>
  <si>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</si>
  <si>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</si>
  <si>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</si>
  <si>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</si>
  <si>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</si>
  <si>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</si>
  <si>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</si>
  <si>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</si>
  <si>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</si>
  <si>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</si>
  <si>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</si>
  <si>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</si>
  <si>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</si>
  <si>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</si>
  <si>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</si>
  <si>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</si>
  <si>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</si>
  <si>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</si>
  <si>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</si>
  <si>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</si>
  <si>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</si>
  <si>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</si>
  <si>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</si>
  <si>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</si>
  <si>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</si>
  <si>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</si>
  <si>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</si>
  <si>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</si>
  <si>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</si>
  <si>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</si>
  <si>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</si>
  <si>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</si>
  <si>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</si>
  <si>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</si>
  <si>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</si>
  <si>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</si>
  <si>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</si>
  <si>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</si>
  <si>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</si>
  <si>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</si>
  <si>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</si>
  <si>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</si>
  <si>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</si>
  <si>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</si>
  <si>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</si>
  <si>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</si>
  <si>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</si>
  <si>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</si>
  <si>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</si>
  <si>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</si>
  <si>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</si>
  <si>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</si>
  <si>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</si>
  <si>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</si>
  <si>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</si>
  <si>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</si>
  <si>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</si>
  <si>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</si>
  <si>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</si>
  <si>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</si>
  <si>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</si>
  <si>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</si>
  <si>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</si>
  <si>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</si>
  <si>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</si>
  <si>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</si>
  <si>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</si>
  <si>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</si>
  <si>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</si>
  <si>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</si>
  <si>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</si>
  <si>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</si>
  <si>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</si>
  <si>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</si>
  <si>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</si>
  <si>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</si>
  <si>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</si>
  <si>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</si>
  <si>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</si>
  <si>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</si>
  <si>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</si>
  <si>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</si>
  <si>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</si>
  <si>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</si>
  <si>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</si>
  <si>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</si>
  <si>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</si>
  <si>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</si>
  <si>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</si>
  <si>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</si>
  <si>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</si>
  <si>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</si>
  <si>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</si>
  <si>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</si>
  <si>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</si>
  <si>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</si>
  <si>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</si>
  <si>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</si>
  <si>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</si>
  <si>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</si>
  <si>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</si>
  <si>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</si>
  <si>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</si>
  <si>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</si>
  <si>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</si>
  <si>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</si>
  <si>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</si>
  <si>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</si>
  <si>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</si>
  <si>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</si>
  <si>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</si>
  <si>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</si>
  <si>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</si>
  <si>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</si>
  <si>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</si>
  <si>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</si>
  <si>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</si>
  <si>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</si>
  <si>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</si>
  <si>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</si>
  <si>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</si>
  <si>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</si>
  <si>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</si>
  <si>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</si>
  <si>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</si>
  <si>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</si>
  <si>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</si>
  <si>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</si>
  <si>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</si>
  <si>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</si>
  <si>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</si>
  <si>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</si>
  <si>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</si>
  <si>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</si>
  <si>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</si>
  <si>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</si>
  <si>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</si>
  <si>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</si>
  <si>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</si>
  <si>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</si>
  <si>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</si>
  <si>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</si>
  <si>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</si>
  <si>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</si>
  <si>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</si>
  <si>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</si>
  <si>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</si>
  <si>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</si>
  <si>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</si>
  <si>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</si>
  <si>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</si>
  <si>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</si>
  <si>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</si>
  <si>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</si>
  <si>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</si>
  <si>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</si>
  <si>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</si>
  <si>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</si>
  <si>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</si>
  <si>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</si>
  <si>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</si>
  <si>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</si>
  <si>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</si>
  <si>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</si>
  <si>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</si>
  <si>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</si>
  <si>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</si>
  <si>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</si>
  <si>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</si>
  <si>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</si>
  <si>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</si>
  <si>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</si>
  <si>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</si>
  <si>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</si>
  <si>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</si>
  <si>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</si>
  <si>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</si>
  <si>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</si>
  <si>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</si>
  <si>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</si>
  <si>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</si>
  <si>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</si>
  <si>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</si>
  <si>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</si>
  <si>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</si>
  <si>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</si>
  <si>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</si>
  <si>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</si>
  <si>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</si>
  <si>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</si>
  <si>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</si>
  <si>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</si>
  <si>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</si>
  <si>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</si>
  <si>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</si>
  <si>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</si>
  <si>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</si>
  <si>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</si>
  <si>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</si>
  <si>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</si>
  <si>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</si>
  <si>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</si>
  <si>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</si>
  <si>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</si>
  <si>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</si>
  <si>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</si>
  <si>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</si>
  <si>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</si>
  <si>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</si>
  <si>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</si>
  <si>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</si>
  <si>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</si>
  <si>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</si>
  <si>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</si>
  <si>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</si>
  <si>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</si>
  <si>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</si>
  <si>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</si>
  <si>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</si>
  <si>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</si>
  <si>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</si>
  <si>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</si>
  <si>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</si>
  <si>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</si>
  <si>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</si>
  <si>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</si>
  <si>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</si>
  <si>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</si>
  <si>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</si>
  <si>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</si>
  <si>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</si>
  <si>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</si>
  <si>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</si>
  <si>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</si>
  <si>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</si>
  <si>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</si>
  <si>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</si>
  <si>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</si>
  <si>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</si>
  <si>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</si>
  <si>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</si>
  <si>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</si>
  <si>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</si>
  <si>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</si>
  <si>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</si>
  <si>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</si>
  <si>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</si>
  <si>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</si>
  <si>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</si>
  <si>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</si>
  <si>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</si>
  <si>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</si>
  <si>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</si>
  <si>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</si>
  <si>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</si>
  <si>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</si>
  <si>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</si>
  <si>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</si>
  <si>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</si>
  <si>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</si>
  <si>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</si>
  <si>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</si>
  <si>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</si>
  <si>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</si>
  <si>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</si>
  <si>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</si>
  <si>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</si>
  <si>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</si>
  <si>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</si>
  <si>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</si>
  <si>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</si>
  <si>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</si>
  <si>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</si>
  <si>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</si>
  <si>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</si>
  <si>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</si>
  <si>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</si>
  <si>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</si>
  <si>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</si>
  <si>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</si>
  <si>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</si>
  <si>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</si>
  <si>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</si>
  <si>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</si>
  <si>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</si>
  <si>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</si>
  <si>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</si>
  <si>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</si>
  <si>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</si>
  <si>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</si>
  <si>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</si>
  <si>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</si>
  <si>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</si>
  <si>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</si>
  <si>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</si>
  <si>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</si>
  <si>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</si>
  <si>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</si>
  <si>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</si>
  <si>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</si>
  <si>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</si>
  <si>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</si>
  <si>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</si>
  <si>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</si>
  <si>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</si>
  <si>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</si>
  <si>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</si>
  <si>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</si>
  <si>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</si>
  <si>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</si>
  <si>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</si>
  <si>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</si>
  <si>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</si>
  <si>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</si>
  <si>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</si>
  <si>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</si>
  <si>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</si>
  <si>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</si>
  <si>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</si>
  <si>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</si>
  <si>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</si>
  <si>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</si>
  <si>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</si>
  <si>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</si>
  <si>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</si>
  <si>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</si>
  <si>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</si>
  <si>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</si>
  <si>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</si>
  <si>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</si>
  <si>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</si>
  <si>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</si>
  <si>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</si>
  <si>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</si>
  <si>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</si>
  <si>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</si>
  <si>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</si>
  <si>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</si>
  <si>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</si>
  <si>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</si>
  <si>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</si>
  <si>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</si>
  <si>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</si>
  <si>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</si>
  <si>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</si>
  <si>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</si>
  <si>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</si>
  <si>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</si>
  <si>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</si>
  <si>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</si>
  <si>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</si>
  <si>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</si>
  <si>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</si>
  <si>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</si>
  <si>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</si>
  <si>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</si>
  <si>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</si>
  <si>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</si>
  <si>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</si>
  <si>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</si>
  <si>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</si>
  <si>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</si>
  <si>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</si>
  <si>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</si>
  <si>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</si>
  <si>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</si>
  <si>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</si>
  <si>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</si>
  <si>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</si>
  <si>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</si>
  <si>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</si>
  <si>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</si>
  <si>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</si>
  <si>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</si>
  <si>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</si>
  <si>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</si>
  <si>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</si>
  <si>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</si>
  <si>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</si>
  <si>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</si>
  <si>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</si>
  <si>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</si>
  <si>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</si>
  <si>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</si>
  <si>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</si>
  <si>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</si>
  <si>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</si>
  <si>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</si>
  <si>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</si>
  <si>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</si>
  <si>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</si>
  <si>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</si>
  <si>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</si>
  <si>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</si>
  <si>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</si>
  <si>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</si>
  <si>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</si>
  <si>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</si>
  <si>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</si>
  <si>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</si>
  <si>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</si>
  <si>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</si>
  <si>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</si>
  <si>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</si>
  <si>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</si>
  <si>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</si>
  <si>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</si>
  <si>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</si>
  <si>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</si>
  <si>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</si>
  <si>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</si>
  <si>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</si>
  <si>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</si>
  <si>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</si>
  <si>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</si>
  <si>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</si>
  <si>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</si>
  <si>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</si>
  <si>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</si>
  <si>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</si>
  <si>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</si>
  <si>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</si>
  <si>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</si>
  <si>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</si>
  <si>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</si>
  <si>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</si>
  <si>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</si>
  <si>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</si>
  <si>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</si>
  <si>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</si>
  <si>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</si>
  <si>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</si>
  <si>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</si>
  <si>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</si>
  <si>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</si>
  <si>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</si>
  <si>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</si>
  <si>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</si>
  <si>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</si>
  <si>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</si>
  <si>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</si>
  <si>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</si>
  <si>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</si>
  <si>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</si>
  <si>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</si>
  <si>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</si>
  <si>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</si>
  <si>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</si>
  <si>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</si>
  <si>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</si>
  <si>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</si>
  <si>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</si>
  <si>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</si>
  <si>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</si>
  <si>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</si>
  <si>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</si>
  <si>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</si>
  <si>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</si>
  <si>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</si>
  <si>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</si>
  <si>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</si>
  <si>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</si>
  <si>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</si>
  <si>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</si>
  <si>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</si>
  <si>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</si>
  <si>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</si>
  <si>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</si>
  <si>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</si>
  <si>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</si>
  <si>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</si>
  <si>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</si>
  <si>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</si>
  <si>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</si>
  <si>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</si>
  <si>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</si>
  <si>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</si>
  <si>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</si>
  <si>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</si>
  <si>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</si>
  <si>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</si>
  <si>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</si>
  <si>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</si>
  <si>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</si>
  <si>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</si>
  <si>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</si>
  <si>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</si>
  <si>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</si>
  <si>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</si>
  <si>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</si>
  <si>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</si>
  <si>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</si>
  <si>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</si>
  <si>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</si>
  <si>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</si>
  <si>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</si>
  <si>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</si>
  <si>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</si>
  <si>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</si>
  <si>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</si>
  <si>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</si>
  <si>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</si>
  <si>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</si>
  <si>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</si>
  <si>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</si>
  <si>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</si>
  <si>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</si>
  <si>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</si>
  <si>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</si>
  <si>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</si>
  <si>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</si>
  <si>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</si>
  <si>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</si>
  <si>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</si>
  <si>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</si>
  <si>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</si>
  <si>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</si>
  <si>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</si>
  <si>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</si>
  <si>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</si>
  <si>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</si>
  <si>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</si>
  <si>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</si>
  <si>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</si>
  <si>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</si>
  <si>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</si>
  <si>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</si>
  <si>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</si>
  <si>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</si>
  <si>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</si>
  <si>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</si>
  <si>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</si>
  <si>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</si>
  <si>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</si>
  <si>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</si>
  <si>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</si>
  <si>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</si>
  <si>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</si>
  <si>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</si>
  <si>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</si>
  <si>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</si>
  <si>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</si>
  <si>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</si>
  <si>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</si>
  <si>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</si>
  <si>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</si>
  <si>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</si>
  <si>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</si>
  <si>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</si>
  <si>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</si>
  <si>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</si>
  <si>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</si>
  <si>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</si>
  <si>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</si>
  <si>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</si>
  <si>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</si>
  <si>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</si>
  <si>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</si>
  <si>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</si>
  <si>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</si>
  <si>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</si>
  <si>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</si>
  <si>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</si>
  <si>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</si>
  <si>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</si>
  <si>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</si>
  <si>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</si>
  <si>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</si>
  <si>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</si>
  <si>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</si>
  <si>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</si>
  <si>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</si>
  <si>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</si>
  <si>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</si>
  <si>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</si>
  <si>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</si>
  <si>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</si>
  <si>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</si>
  <si>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</si>
  <si>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</si>
  <si>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</si>
  <si>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</si>
  <si>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</si>
  <si>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</si>
  <si>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</si>
  <si>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</si>
  <si>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</si>
  <si>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</si>
  <si>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</si>
  <si>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</si>
  <si>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</si>
  <si>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</si>
  <si>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</si>
  <si>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</si>
  <si>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</si>
  <si>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</si>
  <si>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</si>
  <si>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</si>
  <si>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</si>
  <si>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</si>
  <si>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</si>
  <si>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</si>
  <si>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</si>
  <si>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</si>
  <si>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</si>
  <si>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</si>
  <si>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</si>
  <si>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</si>
  <si>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</si>
  <si>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</si>
  <si>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</si>
  <si>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</si>
  <si>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</si>
  <si>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</si>
  <si>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</si>
  <si>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</si>
  <si>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</si>
  <si>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</si>
  <si>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</si>
  <si>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</si>
  <si>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</si>
  <si>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</si>
  <si>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</si>
  <si>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</si>
  <si>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</si>
  <si>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</si>
  <si>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</si>
  <si>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</si>
  <si>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</si>
  <si>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</si>
  <si>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</si>
  <si>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</si>
  <si>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</si>
  <si>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</si>
  <si>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</si>
  <si>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</si>
  <si>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</si>
  <si>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</si>
  <si>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</si>
  <si>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</si>
  <si>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</si>
  <si>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</si>
  <si>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</si>
  <si>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</si>
  <si>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</si>
  <si>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</si>
  <si>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</si>
  <si>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</si>
  <si>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</si>
  <si>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</si>
  <si>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</si>
  <si>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</si>
  <si>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</si>
  <si>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</si>
  <si>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</si>
  <si>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</si>
  <si>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</si>
  <si>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</si>
  <si>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</si>
  <si>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</si>
  <si>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</si>
  <si>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</si>
  <si>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</si>
  <si>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</si>
  <si>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</si>
  <si>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</si>
  <si>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</si>
  <si>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</si>
  <si>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</si>
  <si>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</si>
  <si>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</si>
  <si>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</si>
  <si>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</si>
  <si>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</si>
  <si>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</si>
  <si>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</si>
  <si>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</si>
  <si>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</si>
  <si>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</si>
  <si>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</si>
  <si>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</si>
  <si>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</si>
  <si>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</si>
  <si>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</si>
  <si>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</si>
  <si>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</si>
  <si>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</si>
  <si>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</si>
  <si>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</si>
  <si>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</si>
  <si>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</si>
  <si>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</si>
  <si>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</si>
  <si>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</si>
  <si>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</si>
  <si>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</si>
  <si>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</si>
  <si>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</si>
  <si>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</si>
  <si>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</si>
  <si>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</si>
  <si>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</si>
  <si>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</si>
  <si>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</si>
  <si>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</si>
  <si>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</si>
  <si>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</si>
  <si>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</si>
  <si>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</si>
  <si>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</si>
  <si>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</si>
  <si>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</si>
  <si>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</si>
  <si>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</si>
  <si>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</si>
  <si>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</si>
  <si>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</si>
  <si>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</si>
  <si>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</si>
  <si>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</si>
  <si>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</si>
  <si>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</si>
  <si>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</si>
  <si>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</si>
  <si>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</si>
  <si>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</si>
  <si>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</si>
  <si>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</si>
  <si>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</si>
  <si>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</si>
  <si>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</si>
  <si>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</si>
  <si>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</si>
  <si>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</si>
  <si>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</si>
  <si>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</si>
  <si>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</si>
  <si>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</si>
  <si>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</si>
  <si>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</si>
  <si>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</si>
  <si>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</si>
  <si>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</si>
  <si>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</si>
  <si>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</si>
  <si>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</si>
  <si>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</si>
  <si>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</si>
  <si>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</si>
  <si>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</si>
  <si>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</si>
  <si>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</si>
  <si>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</si>
  <si>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</si>
  <si>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</si>
  <si>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</si>
  <si>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</si>
  <si>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</si>
  <si>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</si>
  <si>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</si>
  <si>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</si>
  <si>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</si>
  <si>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</si>
  <si>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</si>
  <si>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</si>
  <si>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</si>
  <si>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</si>
  <si>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</si>
  <si>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</si>
  <si>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</si>
  <si>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</si>
  <si>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</si>
  <si>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</si>
  <si>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</si>
  <si>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</si>
  <si>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</si>
  <si>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</si>
  <si>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</si>
  <si>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</si>
  <si>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</si>
  <si>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</si>
  <si>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</si>
  <si>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</si>
  <si>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</si>
  <si>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</si>
  <si>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</si>
  <si>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</si>
  <si>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</si>
  <si>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</si>
  <si>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</si>
  <si>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</si>
  <si>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</si>
  <si>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</si>
  <si>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</si>
  <si>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</si>
  <si>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</si>
  <si>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</si>
  <si>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</si>
  <si>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</si>
  <si>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</si>
  <si>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</si>
  <si>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</si>
  <si>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</si>
  <si>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</si>
  <si>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</si>
  <si>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</si>
  <si>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</si>
  <si>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</si>
  <si>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</si>
  <si>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</si>
  <si>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</si>
  <si>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</si>
  <si>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</si>
  <si>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</si>
  <si>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</si>
  <si>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</si>
  <si>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</si>
  <si>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</si>
  <si>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</si>
  <si>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</si>
  <si>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</si>
  <si>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</si>
  <si>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</si>
  <si>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</si>
  <si>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</si>
  <si>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</si>
  <si>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</si>
  <si>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</si>
  <si>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</si>
  <si>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</si>
  <si>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</si>
  <si>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</si>
  <si>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</si>
  <si>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</si>
  <si>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</si>
  <si>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</si>
  <si>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</si>
  <si>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</si>
  <si>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</si>
  <si>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</si>
  <si>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</si>
  <si>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</si>
  <si>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</si>
  <si>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</si>
  <si>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</si>
  <si>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</si>
  <si>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</si>
  <si>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</si>
  <si>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</si>
  <si>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</si>
  <si>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</si>
  <si>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</si>
  <si>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</si>
  <si>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</si>
  <si>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</si>
  <si>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</si>
  <si>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</si>
  <si>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</si>
  <si>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</si>
  <si>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</si>
  <si>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</si>
  <si>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</si>
  <si>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</si>
  <si>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</si>
  <si>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</si>
  <si>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</si>
  <si>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</si>
  <si>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</si>
  <si>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</si>
  <si>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</si>
  <si>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</si>
  <si>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</si>
  <si>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</si>
  <si>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</si>
  <si>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</si>
  <si>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</si>
  <si>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</si>
  <si>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</si>
  <si>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</si>
  <si>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</si>
  <si>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</si>
  <si>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</si>
  <si>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</si>
  <si>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</si>
  <si>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</si>
  <si>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</si>
  <si>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</si>
  <si>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</si>
  <si>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</si>
  <si>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</si>
  <si>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</si>
  <si>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</si>
  <si>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</si>
  <si>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</si>
  <si>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</si>
  <si>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</si>
  <si>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</si>
  <si>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</si>
  <si>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</si>
  <si>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</si>
  <si>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</si>
  <si>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</si>
  <si>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</si>
  <si>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</si>
  <si>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</si>
  <si>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</si>
  <si>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</si>
  <si>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</si>
  <si>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</si>
  <si>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</si>
  <si>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</si>
  <si>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</si>
  <si>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</si>
  <si>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</si>
  <si>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</si>
  <si>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</si>
  <si>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</si>
  <si>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</si>
  <si>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</si>
  <si>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</si>
  <si>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</si>
  <si>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</si>
  <si>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</si>
  <si>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</si>
  <si>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</si>
  <si>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</si>
  <si>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</si>
  <si>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</si>
  <si>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</si>
  <si>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</si>
  <si>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</si>
  <si>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</si>
  <si>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</si>
  <si>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</si>
  <si>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</si>
  <si>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</si>
  <si>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</si>
  <si>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</si>
  <si>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</si>
  <si>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</si>
  <si>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</si>
  <si>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</si>
  <si>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</si>
  <si>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</si>
  <si>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</si>
  <si>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</si>
  <si>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</si>
  <si>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</si>
  <si>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</si>
  <si>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</si>
  <si>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</si>
  <si>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</si>
  <si>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</si>
  <si>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</si>
  <si>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</si>
  <si>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</si>
  <si>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</si>
  <si>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</si>
  <si>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</si>
  <si>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</si>
  <si>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</si>
  <si>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</si>
  <si>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</si>
  <si>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</si>
  <si>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</si>
  <si>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</si>
  <si>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</si>
  <si>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</si>
  <si>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</si>
  <si>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</si>
  <si>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</si>
  <si>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</si>
  <si>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</si>
  <si>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</si>
  <si>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</si>
  <si>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</si>
  <si>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</si>
  <si>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</si>
  <si>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</si>
  <si>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</si>
  <si>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</si>
  <si>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</si>
  <si>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</si>
  <si>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</si>
  <si>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</si>
  <si>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</si>
  <si>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</si>
  <si>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</si>
  <si>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</si>
  <si>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</si>
  <si>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</si>
  <si>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</si>
  <si>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</si>
  <si>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</si>
  <si>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</si>
  <si>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</si>
  <si>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</si>
  <si>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</si>
  <si>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</si>
  <si>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</si>
  <si>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</si>
  <si>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</si>
  <si>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</si>
  <si>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</si>
  <si>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</si>
  <si>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</si>
  <si>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</si>
  <si>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</si>
  <si>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</si>
  <si>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</si>
  <si>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</si>
  <si>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</si>
  <si>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</si>
  <si>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</si>
  <si>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</si>
  <si>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</si>
  <si>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</si>
  <si>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</si>
  <si>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</si>
  <si>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</si>
  <si>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</si>
  <si>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</si>
  <si>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</si>
  <si>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</si>
  <si>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</si>
  <si>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</si>
  <si>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</si>
  <si>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</si>
  <si>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</si>
  <si>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</si>
  <si>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</si>
  <si>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</si>
  <si>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</si>
  <si>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</si>
  <si>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</si>
  <si>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</si>
  <si>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</si>
  <si>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</si>
  <si>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</si>
  <si>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</si>
  <si>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</si>
  <si>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</si>
  <si>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</si>
  <si>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</si>
  <si>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</si>
  <si>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</si>
  <si>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</si>
  <si>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</si>
  <si>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</si>
  <si>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</si>
  <si>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</si>
  <si>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</si>
  <si>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</si>
  <si>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</si>
  <si>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</si>
  <si>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</si>
  <si>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</si>
  <si>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</si>
  <si>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</si>
  <si>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</si>
  <si>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</si>
  <si>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</si>
  <si>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</si>
  <si>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</si>
  <si>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</si>
  <si>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</si>
  <si>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</si>
  <si>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</si>
  <si>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</si>
  <si>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</si>
  <si>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</si>
  <si>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</si>
  <si>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</si>
  <si>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</si>
  <si>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</si>
  <si>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</si>
  <si>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</si>
  <si>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</si>
  <si>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</si>
  <si>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</si>
  <si>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</si>
  <si>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</si>
  <si>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</si>
  <si>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</si>
  <si>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</si>
  <si>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</si>
  <si>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</si>
  <si>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</si>
  <si>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</si>
  <si>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</si>
  <si>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</si>
  <si>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</si>
  <si>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</si>
  <si>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</si>
  <si>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</si>
  <si>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</si>
  <si>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</si>
  <si>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</si>
  <si>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</si>
  <si>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</si>
  <si>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</si>
  <si>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</si>
  <si>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</si>
  <si>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</si>
  <si>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</si>
  <si>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</si>
  <si>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</si>
  <si>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</si>
  <si>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</si>
  <si>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</si>
  <si>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</si>
  <si>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</si>
  <si>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</si>
  <si>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</si>
  <si>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</si>
  <si>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</si>
  <si>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</si>
  <si>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</si>
  <si>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</si>
  <si>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</si>
  <si>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</si>
  <si>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</si>
  <si>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</si>
  <si>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</si>
  <si>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</si>
  <si>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</si>
  <si>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</si>
  <si>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</si>
  <si>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</si>
  <si>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</si>
  <si>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</si>
  <si>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</si>
  <si>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</si>
  <si>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</si>
  <si>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</si>
  <si>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</si>
  <si>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</si>
  <si>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</si>
  <si>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</si>
  <si>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</si>
  <si>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</si>
  <si>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</si>
  <si>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</si>
  <si>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</si>
  <si>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</si>
  <si>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</si>
  <si>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</si>
  <si>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</si>
  <si>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</si>
  <si>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</si>
  <si>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</si>
  <si>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</si>
  <si>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</si>
  <si>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</si>
  <si>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</si>
  <si>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</si>
  <si>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</si>
  <si>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</si>
  <si>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</si>
  <si>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</si>
  <si>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</si>
  <si>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</si>
  <si>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</si>
  <si>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</si>
  <si>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</si>
  <si>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</si>
  <si>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</si>
  <si>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</si>
  <si>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</si>
  <si>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</si>
  <si>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</si>
  <si>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</si>
  <si>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</si>
  <si>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</si>
  <si>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</si>
  <si>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</si>
  <si>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</si>
  <si>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</si>
  <si>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</si>
  <si>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</si>
  <si>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</si>
  <si>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</si>
  <si>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</si>
  <si>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</si>
  <si>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</si>
  <si>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</si>
  <si>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</si>
  <si>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</si>
  <si>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</si>
  <si>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</si>
  <si>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</si>
  <si>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</si>
  <si>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</si>
  <si>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</si>
  <si>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</si>
  <si>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</si>
  <si>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</si>
  <si>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</si>
  <si>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</si>
  <si>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</si>
  <si>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</si>
  <si>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</si>
  <si>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</si>
  <si>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</si>
  <si>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</si>
  <si>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</si>
  <si>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</si>
  <si>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</si>
  <si>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</si>
  <si>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</si>
  <si>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</si>
  <si>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</si>
  <si>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</si>
  <si>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</si>
  <si>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</si>
  <si>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</si>
  <si>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</si>
  <si>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</si>
  <si>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</si>
  <si>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</si>
  <si>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</si>
  <si>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</si>
  <si>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</si>
  <si>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</si>
  <si>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</si>
  <si>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</si>
  <si>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</si>
  <si>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</si>
  <si>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</si>
  <si>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</si>
  <si>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</si>
  <si>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</si>
  <si>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</si>
  <si>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</si>
  <si>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</si>
  <si>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</si>
  <si>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</si>
  <si>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</si>
  <si>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</si>
  <si>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</si>
  <si>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</si>
  <si>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</si>
  <si>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</si>
  <si>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</si>
  <si>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</si>
  <si>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</si>
  <si>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</si>
  <si>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</si>
  <si>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</si>
  <si>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</si>
  <si>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</si>
  <si>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</si>
  <si>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</si>
  <si>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</si>
  <si>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</si>
  <si>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</si>
  <si>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</si>
  <si>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</si>
  <si>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</si>
  <si>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</si>
  <si>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</si>
  <si>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</si>
  <si>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</si>
  <si>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</si>
  <si>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</si>
  <si>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</si>
  <si>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</si>
  <si>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</si>
  <si>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</si>
  <si>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</si>
  <si>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</si>
  <si>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</si>
  <si>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</si>
  <si>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</si>
  <si>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</si>
  <si>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</si>
  <si>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</si>
  <si>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</si>
  <si>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</si>
  <si>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</si>
  <si>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</si>
  <si>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</si>
  <si>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</si>
  <si>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</si>
  <si>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</si>
  <si>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</si>
  <si>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</si>
  <si>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</si>
  <si>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</si>
  <si>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</si>
  <si>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</si>
  <si>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</si>
  <si>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</si>
  <si>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</si>
  <si>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</si>
  <si>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</si>
  <si>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</si>
  <si>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</si>
  <si>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</si>
  <si>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</si>
  <si>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</si>
  <si>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</si>
  <si>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</si>
  <si>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</si>
  <si>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</si>
  <si>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</si>
  <si>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</si>
  <si>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</si>
  <si>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</si>
  <si>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</si>
  <si>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</si>
  <si>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</si>
  <si>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</si>
  <si>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</si>
  <si>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</si>
  <si>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</si>
  <si>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</si>
  <si>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</si>
  <si>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</si>
  <si>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</si>
  <si>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</si>
  <si>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</si>
  <si>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</si>
  <si>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</si>
  <si>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</si>
  <si>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</si>
  <si>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</si>
  <si>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</si>
  <si>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</si>
  <si>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</si>
  <si>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</si>
  <si>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</si>
  <si>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</si>
  <si>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</si>
  <si>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</si>
  <si>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</si>
  <si>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</si>
  <si>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</si>
  <si>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</si>
  <si>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</si>
  <si>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</si>
  <si>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</si>
  <si>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</si>
  <si>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</si>
  <si>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</si>
  <si>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</si>
  <si>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</si>
  <si>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</si>
  <si>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</si>
  <si>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</si>
  <si>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</si>
  <si>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</si>
  <si>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</si>
  <si>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</si>
  <si>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</si>
  <si>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</si>
  <si>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</si>
  <si>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</si>
  <si>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</si>
  <si>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</si>
  <si>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</si>
  <si>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</si>
  <si>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</si>
  <si>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</si>
  <si>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</si>
  <si>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</si>
  <si>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</si>
  <si>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</si>
  <si>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</si>
  <si>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</si>
  <si>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</si>
  <si>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</si>
  <si>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</si>
  <si>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</si>
  <si>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</si>
  <si>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</si>
  <si>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</si>
  <si>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</si>
  <si>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</si>
  <si>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</si>
  <si>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</si>
  <si>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</si>
  <si>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</si>
  <si>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</si>
  <si>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</si>
  <si>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</si>
  <si>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</si>
  <si>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</si>
  <si>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</si>
  <si>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</si>
  <si>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</si>
  <si>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</si>
  <si>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</si>
  <si>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</si>
  <si>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</si>
  <si>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</si>
  <si>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</si>
  <si>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</si>
  <si>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</si>
  <si>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</si>
  <si>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</si>
  <si>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</si>
  <si>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</si>
  <si>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</si>
  <si>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</si>
  <si>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</si>
  <si>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</si>
  <si>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</si>
  <si>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</si>
  <si>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</si>
  <si>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</si>
  <si>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</si>
  <si>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</si>
  <si>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</si>
  <si>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</si>
  <si>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</si>
  <si>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</si>
  <si>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</si>
  <si>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</si>
  <si>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</si>
  <si>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</si>
  <si>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</si>
  <si>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</si>
  <si>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</si>
  <si>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</si>
  <si>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</si>
  <si>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</si>
  <si>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</si>
  <si>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</si>
  <si>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</si>
  <si>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</si>
  <si>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</si>
  <si>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</si>
  <si>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</si>
  <si>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</si>
  <si>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</si>
  <si>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</si>
  <si>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</si>
  <si>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</si>
  <si>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</si>
  <si>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</si>
  <si>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</si>
  <si>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</si>
  <si>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</si>
  <si>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</si>
  <si>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</si>
  <si>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</si>
  <si>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</si>
  <si>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</si>
  <si>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</si>
  <si>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</si>
  <si>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</si>
  <si>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</si>
  <si>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</si>
  <si>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</si>
  <si>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</si>
  <si>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</si>
  <si>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</si>
  <si>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</si>
  <si>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</si>
  <si>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</si>
  <si>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</si>
  <si>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</si>
  <si>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</si>
  <si>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</si>
  <si>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</si>
  <si>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</si>
  <si>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</si>
  <si>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</si>
  <si>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</si>
  <si>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</si>
  <si>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</si>
  <si>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</si>
  <si>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</si>
  <si>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</si>
  <si>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</si>
  <si>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</si>
  <si>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</si>
  <si>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</si>
  <si>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</si>
  <si>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</si>
  <si>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</si>
  <si>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</si>
  <si>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</si>
  <si>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</si>
  <si>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</si>
  <si>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</si>
  <si>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</si>
  <si>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</si>
  <si>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</si>
  <si>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</si>
  <si>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</si>
  <si>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</si>
  <si>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</si>
  <si>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</si>
  <si>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</si>
  <si>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</si>
  <si>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</si>
  <si>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</si>
  <si>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</si>
  <si>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</si>
  <si>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</si>
  <si>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</si>
  <si>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</si>
  <si>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</si>
  <si>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</si>
  <si>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</si>
  <si>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</si>
  <si>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</si>
  <si>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</si>
  <si>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</si>
  <si>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</si>
  <si>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</si>
  <si>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</si>
  <si>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</si>
  <si>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</si>
  <si>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</si>
  <si>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</si>
  <si>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</si>
  <si>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</si>
  <si>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</si>
  <si>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</si>
  <si>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</si>
  <si>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</si>
  <si>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</si>
  <si>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</si>
  <si>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</si>
  <si>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</si>
  <si>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</si>
  <si>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</si>
  <si>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</si>
  <si>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</si>
  <si>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</si>
  <si>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</si>
  <si>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</si>
  <si>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</si>
  <si>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</si>
  <si>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</si>
  <si>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</si>
  <si>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</si>
  <si>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</si>
  <si>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</si>
  <si>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</si>
  <si>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</si>
  <si>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</si>
  <si>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</si>
  <si>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</si>
  <si>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</si>
  <si>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</si>
  <si>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</si>
  <si>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</si>
  <si>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</si>
  <si>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</si>
  <si>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</si>
  <si>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</si>
  <si>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</si>
  <si>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</si>
  <si>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</si>
  <si>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</si>
  <si>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</si>
  <si>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</si>
  <si>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</si>
  <si>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</si>
  <si>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</si>
  <si>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</si>
  <si>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</si>
  <si>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</si>
  <si>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</si>
  <si>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</si>
  <si>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</si>
  <si>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</si>
  <si>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</si>
  <si>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</si>
  <si>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</si>
  <si>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</si>
  <si>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</si>
  <si>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</si>
  <si>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</si>
  <si>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</si>
  <si>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</si>
  <si>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</si>
  <si>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</si>
  <si>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</si>
  <si>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</si>
  <si>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</si>
  <si>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</si>
  <si>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</si>
  <si>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</si>
  <si>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</si>
  <si>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</si>
  <si>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</si>
  <si>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</si>
  <si>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</si>
  <si>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</si>
  <si>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</si>
  <si>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</si>
  <si>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</si>
  <si>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</si>
  <si>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</si>
  <si>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</si>
  <si>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</si>
  <si>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</si>
  <si>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</si>
  <si>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</si>
  <si>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</si>
  <si>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</si>
  <si>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</si>
  <si>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</si>
  <si>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</si>
  <si>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</si>
  <si>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</si>
  <si>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</si>
  <si>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</si>
  <si>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</si>
  <si>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</si>
  <si>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</si>
  <si>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</si>
  <si>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</si>
  <si>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</si>
  <si>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</si>
  <si>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</si>
  <si>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</si>
  <si>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</si>
  <si>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</si>
  <si>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</si>
  <si>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</si>
  <si>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</si>
  <si>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</si>
  <si>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</si>
  <si>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</si>
  <si>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</si>
  <si>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</si>
  <si>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</si>
  <si>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</si>
  <si>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</si>
  <si>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</si>
  <si>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</si>
  <si>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</si>
  <si>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</si>
  <si>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</si>
  <si>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</si>
  <si>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</si>
  <si>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</si>
  <si>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</si>
  <si>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</si>
  <si>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</si>
  <si>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</si>
  <si>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</si>
  <si>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</si>
  <si>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</si>
  <si>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</si>
  <si>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</si>
  <si>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</si>
  <si>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</si>
  <si>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</si>
  <si>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</si>
  <si>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</si>
  <si>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</si>
  <si>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</si>
  <si>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</si>
  <si>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</si>
  <si>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</si>
  <si>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</si>
  <si>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</si>
  <si>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</si>
  <si>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</si>
  <si>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</si>
  <si>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</si>
  <si>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</si>
  <si>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</si>
  <si>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</si>
  <si>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</si>
  <si>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</si>
  <si>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</si>
  <si>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</si>
  <si>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</si>
  <si>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</si>
  <si>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</si>
  <si>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</si>
  <si>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</si>
  <si>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</si>
  <si>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</si>
  <si>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</si>
  <si>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</si>
  <si>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</si>
  <si>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</si>
  <si>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</si>
  <si>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</si>
  <si>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</si>
  <si>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</si>
  <si>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</si>
  <si>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</si>
  <si>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</si>
  <si>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</si>
  <si>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</si>
  <si>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</si>
  <si>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</si>
  <si>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</si>
  <si>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</si>
  <si>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</si>
  <si>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</si>
  <si>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</si>
  <si>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</si>
  <si>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</si>
  <si>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</si>
  <si>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</si>
  <si>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</si>
  <si>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</si>
  <si>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</si>
  <si>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</si>
  <si>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</si>
  <si>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</si>
  <si>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</si>
  <si>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</si>
  <si>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</si>
  <si>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</si>
  <si>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</si>
  <si>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</si>
  <si>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</si>
  <si>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</si>
  <si>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</si>
  <si>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</si>
  <si>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</si>
  <si>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</si>
  <si>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</si>
  <si>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</si>
  <si>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</si>
  <si>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</si>
  <si>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</si>
  <si>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</si>
  <si>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</si>
  <si>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</si>
  <si>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</si>
  <si>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</si>
  <si>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</si>
  <si>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</si>
  <si>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</si>
  <si>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</si>
  <si>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</si>
  <si>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</si>
  <si>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</si>
  <si>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</si>
  <si>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</si>
  <si>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</si>
  <si>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</si>
  <si>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</si>
  <si>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</si>
  <si>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</si>
  <si>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</si>
  <si>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</si>
  <si>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</si>
  <si>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</si>
  <si>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</si>
  <si>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</si>
  <si>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</si>
  <si>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</si>
  <si>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</si>
  <si>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</si>
  <si>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</si>
  <si>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</si>
  <si>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</si>
  <si>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</si>
  <si>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</si>
  <si>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</si>
  <si>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</si>
  <si>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</si>
  <si>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</si>
  <si>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</si>
  <si>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</si>
  <si>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</si>
  <si>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</si>
  <si>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</si>
  <si>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</si>
  <si>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</si>
  <si>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</si>
  <si>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</si>
  <si>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</si>
  <si>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</si>
  <si>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</si>
  <si>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</si>
  <si>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</si>
  <si>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</si>
  <si>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</si>
  <si>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</si>
  <si>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</si>
  <si>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</si>
  <si>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</si>
  <si>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</si>
  <si>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</si>
  <si>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</si>
  <si>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</si>
  <si>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</si>
  <si>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</si>
  <si>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</si>
  <si>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</si>
  <si>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</si>
  <si>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</si>
  <si>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</si>
  <si>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</si>
  <si>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</si>
  <si>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</si>
  <si>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</si>
  <si>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</si>
  <si>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</si>
  <si>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</si>
  <si>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</si>
  <si>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</si>
  <si>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</si>
  <si>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</si>
  <si>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</si>
  <si>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</si>
  <si>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</si>
  <si>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</si>
  <si>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</si>
  <si>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</si>
  <si>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</si>
  <si>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</si>
  <si>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</si>
  <si>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</si>
  <si>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</si>
  <si>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</si>
  <si>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</si>
  <si>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</si>
  <si>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</si>
  <si>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</si>
  <si>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</si>
  <si>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</si>
  <si>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</si>
  <si>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</si>
  <si>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</si>
  <si>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</si>
  <si>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</si>
  <si>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</si>
  <si>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</si>
  <si>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</si>
  <si>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</si>
  <si>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</si>
  <si>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</si>
  <si>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</si>
  <si>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</si>
  <si>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</si>
  <si>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</si>
  <si>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</si>
  <si>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</si>
  <si>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</si>
  <si>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</si>
  <si>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</si>
  <si>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</si>
  <si>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</si>
  <si>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</si>
  <si>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</si>
  <si>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</si>
  <si>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</si>
  <si>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</si>
  <si>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</si>
  <si>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</si>
  <si>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</si>
  <si>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</si>
  <si>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</si>
  <si>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</si>
  <si>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</si>
  <si>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</si>
  <si>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</si>
  <si>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</si>
  <si>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</si>
  <si>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</si>
  <si>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</si>
  <si>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</si>
  <si>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</si>
  <si>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</si>
  <si>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</si>
  <si>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</si>
  <si>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</si>
  <si>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</si>
  <si>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</si>
  <si>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</si>
  <si>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</si>
  <si>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</si>
  <si>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</si>
  <si>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</si>
  <si>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</si>
  <si>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</si>
  <si>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</si>
  <si>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</si>
  <si>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</si>
  <si>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</si>
  <si>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</si>
  <si>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</si>
  <si>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</si>
  <si>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</si>
  <si>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</si>
  <si>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</si>
  <si>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</si>
  <si>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</si>
  <si>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</si>
  <si>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</si>
  <si>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</si>
  <si>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</si>
  <si>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</si>
  <si>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</si>
  <si>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</si>
  <si>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</si>
  <si>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</si>
  <si>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</si>
  <si>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</si>
  <si>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</si>
  <si>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</si>
  <si>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</si>
  <si>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</si>
  <si>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</si>
  <si>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</si>
  <si>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</si>
  <si>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</si>
  <si>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</si>
  <si>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</si>
  <si>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</si>
  <si>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</si>
  <si>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</si>
  <si>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</si>
  <si>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</si>
  <si>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</si>
  <si>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</si>
  <si>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</si>
  <si>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</si>
  <si>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</si>
  <si>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</si>
  <si>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</si>
  <si>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</si>
  <si>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</si>
  <si>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</si>
  <si>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</si>
  <si>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</si>
  <si>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</si>
  <si>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</si>
  <si>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</si>
  <si>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</si>
  <si>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</si>
  <si>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</si>
  <si>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</si>
  <si>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</si>
  <si>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</si>
  <si>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</si>
  <si>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</si>
  <si>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</si>
  <si>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</si>
  <si>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</si>
  <si>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</si>
  <si>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</si>
  <si>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</si>
  <si>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</si>
  <si>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</si>
  <si>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</si>
  <si>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</si>
  <si>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</si>
  <si>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</si>
  <si>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</si>
  <si>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</si>
  <si>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</si>
  <si>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</si>
  <si>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</si>
  <si>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</si>
  <si>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</si>
  <si>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</si>
  <si>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</si>
  <si>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</si>
  <si>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</si>
  <si>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</si>
  <si>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</si>
  <si>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</si>
  <si>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</si>
  <si>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</si>
  <si>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</si>
  <si>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</si>
  <si>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</si>
  <si>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</si>
  <si>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</si>
  <si>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</si>
  <si>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</si>
  <si>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</si>
  <si>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</si>
  <si>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</si>
  <si>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</si>
  <si>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</si>
  <si>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</si>
  <si>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</si>
  <si>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</si>
  <si>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</si>
  <si>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</si>
  <si>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</si>
  <si>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</si>
  <si>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</si>
  <si>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</si>
  <si>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</si>
  <si>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</si>
  <si>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</si>
  <si>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</si>
  <si>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</si>
  <si>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</si>
  <si>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</si>
  <si>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</si>
  <si>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</si>
  <si>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</si>
  <si>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</si>
  <si>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</si>
  <si>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</si>
  <si>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</si>
  <si>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</si>
  <si>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</si>
  <si>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</si>
  <si>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</si>
  <si>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</si>
  <si>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</si>
  <si>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</si>
  <si>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</si>
  <si>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</si>
  <si>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</si>
  <si>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</si>
  <si>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</si>
  <si>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</si>
  <si>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</si>
  <si>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</si>
  <si>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</si>
  <si>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</si>
  <si>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</si>
  <si>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</si>
  <si>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</si>
  <si>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</si>
  <si>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</si>
  <si>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</si>
  <si>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</si>
  <si>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</si>
  <si>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</si>
  <si>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</si>
  <si>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</si>
  <si>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</si>
  <si>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</si>
  <si>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</si>
  <si>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</si>
  <si>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</si>
  <si>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</si>
  <si>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</si>
  <si>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</si>
  <si>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</si>
  <si>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</si>
  <si>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</si>
  <si>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</si>
  <si>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</si>
  <si>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</si>
  <si>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</si>
  <si>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</si>
  <si>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</si>
  <si>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</si>
  <si>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</si>
  <si>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</si>
  <si>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</si>
  <si>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</si>
  <si>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</si>
  <si>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</si>
  <si>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</si>
  <si>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</si>
  <si>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</si>
  <si>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</si>
  <si>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</si>
  <si>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</si>
  <si>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</si>
  <si>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</si>
  <si>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</si>
  <si>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</si>
  <si>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</si>
  <si>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</si>
  <si>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</si>
  <si>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</si>
  <si>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</si>
  <si>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</si>
  <si>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</si>
  <si>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</si>
  <si>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</si>
  <si>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</si>
  <si>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</si>
  <si>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</si>
  <si>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</si>
  <si>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</si>
  <si>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</si>
  <si>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</si>
  <si>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</si>
  <si>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</si>
  <si>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</si>
  <si>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</si>
  <si>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</si>
  <si>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</si>
  <si>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</si>
  <si>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</si>
  <si>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</si>
  <si>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</si>
  <si>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</si>
  <si>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</si>
  <si>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</si>
  <si>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</si>
  <si>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</si>
  <si>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</si>
  <si>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</si>
  <si>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</si>
  <si>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</si>
  <si>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</si>
  <si>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</si>
  <si>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</si>
  <si>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</si>
  <si>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</si>
  <si>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</si>
  <si>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</si>
  <si>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</si>
  <si>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</si>
  <si>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</si>
  <si>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</si>
  <si>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</si>
  <si>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</si>
  <si>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</si>
  <si>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</si>
  <si>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</si>
  <si>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</si>
  <si>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</si>
  <si>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</si>
  <si>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</si>
  <si>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</si>
  <si>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</si>
  <si>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</si>
  <si>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</si>
  <si>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</si>
  <si>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</si>
  <si>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</si>
  <si>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</si>
  <si>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</si>
  <si>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</si>
  <si>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</si>
  <si>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</si>
  <si>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</si>
  <si>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</si>
  <si>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</si>
  <si>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</si>
  <si>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</si>
  <si>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</si>
  <si>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</si>
  <si>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</si>
  <si>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</si>
  <si>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</si>
  <si>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</si>
  <si>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</si>
  <si>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</si>
  <si>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</si>
  <si>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</si>
  <si>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</si>
  <si>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</si>
  <si>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</si>
  <si>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</si>
  <si>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</si>
  <si>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</si>
  <si>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</si>
  <si>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</si>
  <si>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</si>
  <si>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</si>
  <si>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</si>
  <si>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</si>
  <si>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</si>
  <si>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</si>
  <si>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</si>
  <si>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</si>
  <si>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</si>
  <si>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</si>
  <si>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</si>
  <si>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</si>
  <si>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</si>
  <si>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</si>
  <si>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</si>
  <si>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</si>
  <si>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</si>
  <si>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</si>
  <si>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</si>
  <si>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</si>
  <si>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</si>
  <si>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</si>
  <si>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</si>
  <si>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</si>
  <si>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</si>
  <si>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</si>
  <si>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</si>
  <si>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</si>
  <si>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</si>
  <si>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</si>
  <si>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</si>
  <si>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</si>
  <si>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</si>
  <si>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</si>
  <si>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</si>
  <si>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</si>
  <si>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</si>
  <si>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</si>
  <si>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</si>
  <si>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</si>
  <si>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</si>
  <si>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</si>
  <si>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</si>
  <si>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</si>
  <si>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</si>
  <si>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</si>
  <si>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</si>
  <si>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</si>
  <si>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</si>
  <si>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</si>
  <si>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</si>
  <si>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</si>
  <si>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</si>
  <si>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</si>
  <si>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</si>
  <si>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</si>
  <si>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</si>
  <si>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</si>
  <si>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</si>
  <si>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</si>
  <si>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</si>
  <si>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</si>
  <si>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</si>
  <si>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</si>
  <si>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</si>
  <si>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</si>
  <si>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</si>
  <si>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</si>
  <si>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</si>
  <si>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</si>
  <si>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</si>
  <si>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</si>
  <si>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</si>
  <si>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</si>
  <si>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</si>
  <si>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</si>
  <si>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</si>
  <si>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</si>
  <si>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</si>
  <si>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</si>
  <si>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</si>
  <si>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</si>
  <si>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</si>
  <si>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</si>
  <si>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</si>
  <si>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</si>
  <si>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</si>
  <si>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</si>
  <si>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</si>
  <si>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</si>
  <si>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</si>
  <si>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</si>
  <si>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</si>
  <si>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</si>
  <si>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</si>
  <si>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</si>
  <si>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</si>
  <si>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</si>
  <si>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</si>
  <si>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</si>
  <si>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</si>
  <si>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</si>
  <si>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</si>
  <si>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</si>
  <si>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</si>
  <si>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</si>
  <si>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</si>
  <si>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</si>
  <si>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</si>
  <si>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</si>
  <si>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</si>
  <si>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</si>
  <si>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</si>
  <si>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</si>
  <si>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</si>
  <si>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</si>
  <si>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</si>
  <si>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</si>
  <si>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</si>
  <si>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</si>
  <si>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</si>
  <si>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</si>
  <si>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</si>
  <si>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</si>
  <si>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</si>
  <si>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</si>
  <si>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</si>
  <si>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</si>
  <si>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</si>
  <si>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</si>
  <si>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</si>
  <si>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</si>
  <si>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</si>
  <si>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</si>
  <si>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</si>
  <si>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</si>
  <si>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</si>
  <si>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</si>
  <si>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</si>
  <si>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</si>
  <si>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</si>
  <si>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</si>
  <si>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</si>
  <si>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</si>
  <si>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</si>
  <si>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</si>
  <si>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</si>
  <si>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</si>
  <si>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</si>
  <si>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</si>
  <si>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</si>
  <si>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</si>
  <si>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</si>
  <si>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</si>
  <si>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</si>
  <si>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</si>
  <si>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</si>
  <si>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</si>
  <si>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</si>
  <si>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</si>
  <si>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</si>
  <si>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</si>
  <si>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</si>
  <si>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</si>
  <si>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</si>
  <si>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</si>
  <si>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</si>
  <si>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</si>
  <si>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</si>
  <si>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</si>
  <si>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</si>
  <si>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</si>
  <si>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</si>
  <si>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</si>
  <si>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</si>
  <si>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</si>
  <si>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</si>
  <si>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</si>
  <si>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</si>
  <si>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</si>
  <si>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</si>
  <si>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</si>
  <si>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</si>
  <si>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</si>
  <si>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</si>
  <si>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</si>
  <si>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</si>
  <si>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</si>
  <si>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</si>
  <si>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</si>
  <si>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</si>
  <si>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</si>
  <si>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</si>
  <si>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</si>
  <si>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</si>
  <si>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</si>
  <si>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</si>
  <si>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</si>
  <si>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</si>
  <si>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</si>
  <si>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</si>
  <si>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</si>
  <si>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</si>
  <si>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</si>
  <si>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</si>
  <si>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</si>
  <si>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</si>
  <si>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</si>
  <si>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</si>
  <si>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</si>
  <si>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</si>
  <si>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</si>
  <si>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</si>
  <si>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</si>
  <si>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</si>
  <si>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</si>
  <si>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</si>
  <si>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</si>
  <si>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</si>
  <si>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</si>
  <si>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</si>
  <si>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</si>
  <si>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</si>
  <si>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</si>
  <si>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</si>
  <si>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</si>
  <si>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</si>
  <si>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</si>
  <si>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</si>
  <si>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</si>
  <si>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</si>
  <si>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</si>
  <si>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</si>
  <si>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</si>
  <si>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</si>
  <si>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</si>
  <si>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</si>
  <si>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</si>
  <si>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</si>
  <si>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</si>
  <si>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</si>
  <si>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</si>
  <si>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</si>
  <si>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</si>
  <si>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</si>
  <si>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</si>
  <si>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</si>
  <si>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</si>
  <si>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</si>
  <si>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</si>
  <si>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</si>
  <si>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</si>
  <si>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</si>
  <si>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</si>
  <si>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</si>
  <si>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</si>
  <si>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</si>
  <si>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</si>
  <si>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</si>
  <si>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</si>
  <si>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</si>
  <si>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</si>
  <si>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</si>
  <si>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</si>
  <si>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</si>
  <si>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</si>
  <si>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</si>
  <si>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</si>
  <si>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</si>
  <si>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</si>
  <si>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</si>
  <si>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</si>
  <si>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</si>
  <si>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</si>
  <si>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</si>
  <si>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</si>
  <si>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</si>
  <si>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</si>
  <si>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</si>
  <si>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</si>
  <si>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</si>
  <si>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</si>
  <si>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</si>
  <si>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</si>
  <si>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</si>
  <si>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</si>
  <si>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</si>
  <si>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</si>
  <si>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</si>
  <si>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</si>
  <si>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</si>
  <si>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</si>
  <si>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</si>
  <si>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</si>
  <si>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</si>
  <si>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</si>
  <si>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</si>
  <si>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</si>
  <si>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</si>
  <si>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</si>
  <si>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</si>
  <si>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</si>
  <si>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</si>
  <si>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</si>
  <si>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</si>
  <si>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</si>
  <si>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</si>
  <si>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</si>
  <si>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</si>
  <si>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</si>
  <si>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</si>
  <si>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</si>
  <si>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</si>
  <si>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</si>
  <si>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</si>
  <si>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</si>
  <si>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</si>
  <si>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</si>
  <si>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</si>
  <si>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</si>
  <si>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</si>
  <si>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</si>
  <si>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</si>
  <si>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</si>
  <si>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</si>
  <si>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</si>
  <si>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</si>
  <si>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</si>
  <si>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</si>
  <si>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</si>
  <si>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</si>
  <si>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</si>
  <si>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</si>
  <si>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</si>
  <si>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</si>
  <si>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</si>
  <si>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</si>
  <si>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</si>
  <si>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</si>
  <si>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</si>
  <si>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</si>
  <si>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</si>
  <si>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</si>
  <si>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</si>
  <si>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</si>
  <si>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</si>
  <si>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</si>
  <si>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</si>
  <si>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</si>
  <si>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</si>
  <si>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</si>
  <si>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</si>
  <si>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</si>
  <si>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</si>
  <si>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</si>
  <si>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</si>
  <si>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</si>
  <si>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</si>
  <si>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</si>
  <si>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</si>
  <si>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</si>
  <si>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</si>
  <si>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</si>
  <si>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</si>
  <si>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</si>
  <si>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</si>
  <si>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</si>
  <si>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</si>
  <si>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</si>
  <si>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</si>
  <si>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</si>
  <si>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</si>
  <si>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</si>
  <si>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</si>
  <si>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</si>
  <si>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</si>
  <si>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</si>
  <si>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</si>
  <si>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</si>
  <si>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</si>
  <si>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</si>
  <si>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</si>
  <si>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</si>
  <si>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</si>
  <si>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</si>
  <si>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</si>
  <si>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</si>
  <si>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</si>
  <si>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</si>
  <si>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</si>
  <si>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</si>
  <si>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</si>
  <si>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</si>
  <si>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</si>
  <si>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</si>
  <si>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</si>
  <si>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</si>
  <si>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</si>
  <si>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</si>
  <si>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</si>
  <si>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</si>
  <si>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</si>
  <si>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</si>
  <si>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</si>
  <si>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</si>
  <si>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</si>
  <si>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</si>
  <si>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</si>
  <si>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</si>
  <si>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</si>
  <si>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</si>
  <si>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</si>
  <si>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</si>
  <si>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</si>
  <si>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</si>
  <si>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</si>
  <si>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</si>
  <si>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</si>
  <si>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</si>
  <si>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</si>
  <si>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</si>
  <si>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</si>
  <si>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</si>
  <si>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</si>
  <si>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</si>
  <si>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</si>
  <si>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</si>
  <si>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</si>
  <si>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</si>
  <si>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</si>
  <si>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</si>
  <si>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</si>
  <si>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</si>
  <si>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</si>
  <si>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</si>
  <si>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</si>
  <si>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</si>
  <si>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</si>
  <si>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</si>
  <si>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</si>
  <si>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</si>
  <si>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</si>
  <si>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</si>
  <si>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</si>
  <si>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</si>
  <si>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</si>
  <si>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</si>
  <si>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</si>
  <si>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</si>
  <si>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</si>
  <si>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</si>
  <si>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</si>
  <si>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</si>
  <si>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</si>
  <si>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</si>
  <si>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</si>
  <si>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</si>
  <si>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</si>
  <si>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</si>
  <si>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</si>
  <si>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</si>
  <si>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</si>
  <si>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</si>
  <si>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</si>
  <si>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</si>
  <si>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</si>
  <si>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</si>
  <si>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</si>
  <si>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</si>
  <si>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</si>
  <si>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</si>
  <si>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</si>
  <si>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</si>
  <si>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</si>
  <si>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</si>
  <si>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</si>
  <si>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</si>
  <si>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</si>
  <si>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</si>
  <si>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</si>
  <si>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</si>
  <si>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</si>
  <si>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</si>
  <si>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</si>
  <si>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</si>
  <si>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</si>
  <si>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</si>
  <si>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</si>
  <si>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</si>
  <si>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</si>
  <si>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</si>
  <si>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</si>
  <si>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</si>
  <si>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</si>
  <si>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</si>
  <si>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</si>
  <si>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</si>
  <si>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</si>
  <si>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</si>
  <si>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</si>
  <si>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</si>
  <si>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</si>
  <si>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</si>
  <si>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</si>
  <si>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</si>
  <si>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</si>
  <si>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</si>
  <si>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</si>
  <si>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</si>
  <si>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</si>
  <si>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</si>
  <si>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</si>
  <si>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</si>
  <si>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</si>
  <si>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</si>
  <si>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</si>
  <si>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</si>
  <si>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</si>
  <si>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</si>
  <si>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</si>
  <si>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</si>
  <si>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</si>
  <si>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</si>
  <si>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</si>
  <si>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</si>
  <si>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</si>
  <si>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</si>
  <si>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</si>
  <si>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</si>
  <si>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</si>
  <si>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</si>
  <si>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</si>
  <si>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</si>
  <si>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</si>
  <si>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</si>
  <si>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</si>
  <si>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</si>
  <si>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</si>
  <si>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</si>
  <si>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</si>
  <si>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</si>
  <si>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</si>
  <si>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</si>
  <si>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</si>
  <si>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</si>
  <si>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</si>
  <si>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</si>
  <si>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</si>
  <si>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</si>
  <si>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</si>
  <si>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</si>
  <si>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</si>
  <si>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</si>
  <si>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</si>
  <si>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</si>
  <si>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</si>
  <si>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</si>
  <si>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</si>
  <si>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</si>
  <si>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</si>
  <si>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</si>
  <si>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</si>
  <si>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</si>
  <si>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</si>
  <si>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</si>
  <si>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</si>
  <si>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</si>
  <si>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</si>
  <si>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</si>
  <si>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</si>
  <si>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</si>
  <si>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</si>
  <si>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</si>
  <si>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</si>
  <si>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</si>
  <si>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</si>
  <si>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</si>
  <si>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</si>
  <si>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</si>
  <si>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</si>
  <si>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</si>
  <si>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</si>
  <si>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</si>
  <si>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</si>
  <si>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</si>
  <si>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</si>
  <si>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</si>
  <si>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</si>
  <si>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</si>
  <si>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</si>
  <si>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</si>
  <si>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</si>
  <si>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</si>
  <si>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</si>
  <si>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</si>
  <si>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</si>
  <si>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</si>
  <si>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</si>
  <si>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</si>
  <si>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</si>
  <si>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</si>
  <si>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</si>
  <si>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</si>
  <si>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</si>
  <si>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</si>
  <si>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</si>
  <si>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</si>
  <si>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</si>
  <si>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</si>
  <si>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</si>
  <si>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</si>
  <si>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</si>
  <si>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</si>
  <si>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</si>
  <si>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</si>
  <si>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</si>
  <si>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</si>
  <si>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</si>
  <si>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</si>
  <si>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</si>
  <si>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</si>
  <si>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</si>
  <si>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</si>
  <si>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</si>
  <si>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</si>
  <si>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</si>
  <si>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</si>
  <si>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</si>
  <si>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</si>
  <si>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</si>
  <si>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</si>
  <si>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</si>
  <si>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</si>
  <si>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</si>
  <si>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</si>
  <si>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</si>
  <si>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</si>
  <si>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</si>
  <si>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</si>
  <si>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</si>
  <si>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</si>
  <si>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</si>
  <si>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</si>
  <si>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</si>
  <si>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</si>
  <si>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</si>
  <si>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</si>
  <si>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</si>
  <si>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</si>
  <si>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</si>
  <si>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</si>
  <si>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</si>
  <si>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</si>
  <si>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</si>
  <si>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</si>
  <si>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</si>
  <si>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</si>
  <si>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</si>
  <si>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</si>
  <si>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</si>
  <si>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</si>
  <si>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</si>
  <si>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</si>
  <si>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</si>
  <si>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</si>
  <si>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</si>
  <si>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</si>
  <si>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</si>
  <si>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</si>
  <si>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</si>
  <si>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</si>
  <si>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</si>
  <si>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</si>
  <si>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</si>
  <si>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</si>
  <si>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</si>
  <si>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</si>
  <si>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</si>
  <si>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</si>
  <si>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</si>
  <si>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</si>
  <si>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</si>
  <si>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</si>
  <si>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</si>
  <si>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</si>
  <si>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</si>
  <si>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</si>
  <si>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</si>
  <si>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</si>
  <si>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</si>
  <si>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</si>
  <si>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</si>
  <si>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</si>
  <si>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</si>
  <si>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</si>
  <si>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</si>
  <si>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</si>
  <si>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</si>
  <si>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</si>
  <si>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</si>
  <si>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</si>
  <si>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</si>
  <si>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</si>
  <si>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</si>
  <si>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</si>
  <si>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</si>
  <si>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</si>
  <si>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</si>
  <si>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</si>
  <si>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</si>
  <si>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</si>
  <si>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</si>
  <si>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</si>
  <si>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</si>
  <si>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</si>
  <si>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</si>
  <si>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</si>
  <si>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</si>
  <si>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</si>
  <si>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</si>
  <si>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</si>
  <si>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</si>
  <si>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</si>
  <si>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</si>
  <si>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</si>
  <si>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</si>
  <si>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</si>
  <si>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</si>
  <si>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</si>
  <si>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</si>
  <si>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</si>
  <si>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</si>
  <si>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</si>
  <si>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</si>
  <si>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</si>
  <si>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</si>
  <si>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</si>
  <si>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</si>
  <si>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</si>
  <si>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</si>
  <si>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</si>
  <si>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</si>
  <si>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</si>
  <si>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</si>
  <si>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</si>
  <si>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</si>
  <si>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</si>
  <si>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</si>
  <si>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</si>
  <si>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</si>
  <si>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</si>
  <si>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</si>
  <si>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</si>
  <si>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</si>
  <si>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</si>
  <si>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</si>
  <si>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</si>
  <si>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</si>
  <si>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</si>
  <si>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</si>
  <si>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</si>
  <si>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</si>
  <si>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</si>
  <si>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</si>
  <si>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</si>
  <si>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</si>
  <si>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</si>
  <si>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</si>
  <si>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</si>
  <si>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</si>
  <si>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</si>
  <si>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</si>
  <si>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</si>
  <si>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</si>
  <si>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</si>
  <si>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</si>
  <si>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</si>
  <si>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</si>
  <si>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</si>
  <si>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</si>
  <si>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</si>
  <si>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</si>
  <si>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</si>
  <si>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</si>
  <si>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</si>
  <si>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</si>
  <si>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</si>
  <si>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</si>
  <si>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</si>
  <si>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</si>
  <si>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</si>
  <si>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</si>
  <si>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</si>
  <si>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</si>
  <si>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</si>
  <si>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</si>
  <si>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</si>
  <si>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</si>
  <si>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</si>
  <si>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</si>
  <si>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</si>
  <si>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</si>
  <si>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</si>
  <si>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</si>
  <si>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</si>
  <si>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</si>
  <si>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</si>
  <si>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</si>
  <si>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</si>
  <si>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</si>
  <si>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</si>
  <si>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</si>
  <si>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</si>
  <si>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</si>
  <si>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</si>
  <si>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</si>
  <si>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</si>
  <si>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</si>
  <si>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</si>
  <si>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</si>
  <si>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</si>
  <si>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</si>
  <si>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</si>
  <si>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</si>
  <si>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</si>
  <si>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</si>
  <si>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</si>
  <si>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</si>
  <si>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</si>
  <si>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</si>
  <si>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</si>
  <si>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</si>
  <si>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</si>
  <si>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</si>
  <si>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</si>
  <si>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</si>
  <si>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</si>
  <si>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</si>
  <si>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</si>
  <si>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</si>
  <si>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</si>
  <si>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</si>
  <si>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</si>
  <si>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</si>
  <si>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</si>
  <si>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</si>
  <si>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</si>
  <si>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</si>
  <si>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</si>
  <si>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</si>
  <si>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</si>
  <si>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</si>
  <si>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</si>
  <si>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</si>
  <si>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</si>
  <si>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</si>
  <si>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</si>
  <si>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</si>
  <si>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</si>
  <si>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</si>
  <si>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</si>
  <si>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</si>
  <si>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</si>
  <si>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</si>
  <si>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</si>
  <si>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</si>
  <si>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</si>
  <si>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</si>
  <si>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</si>
  <si>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</si>
  <si>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</si>
  <si>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</si>
  <si>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</si>
  <si>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</si>
  <si>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</si>
  <si>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</si>
  <si>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</si>
  <si>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</si>
  <si>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</si>
  <si>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</si>
  <si>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</si>
  <si>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</si>
  <si>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</si>
  <si>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</si>
  <si>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</si>
  <si>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</si>
  <si>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</si>
  <si>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</si>
  <si>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</si>
  <si>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</si>
  <si>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</si>
  <si>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</si>
  <si>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</si>
  <si>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</si>
  <si>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</si>
  <si>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</si>
  <si>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</si>
  <si>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</si>
  <si>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</si>
  <si>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</si>
  <si>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</si>
  <si>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</si>
  <si>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</si>
  <si>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</si>
  <si>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</si>
  <si>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</si>
  <si>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</si>
  <si>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</si>
  <si>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</si>
  <si>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</si>
  <si>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</si>
  <si>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</si>
  <si>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</si>
  <si>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</si>
  <si>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</si>
  <si>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</si>
  <si>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</si>
  <si>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</si>
  <si>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</si>
  <si>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</si>
  <si>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</si>
  <si>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</si>
  <si>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</si>
  <si>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</si>
  <si>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</si>
  <si>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</si>
  <si>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</si>
  <si>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</si>
  <si>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</si>
  <si>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</si>
  <si>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</si>
  <si>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</si>
  <si>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</si>
  <si>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</si>
  <si>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</si>
  <si>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</si>
  <si>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</si>
  <si>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</si>
  <si>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</si>
  <si>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</si>
  <si>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</si>
  <si>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</si>
  <si>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</si>
  <si>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</si>
  <si>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</si>
  <si>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</si>
  <si>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</si>
  <si>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</si>
  <si>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</si>
  <si>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</si>
  <si>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</si>
  <si>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</si>
  <si>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</si>
  <si>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</si>
  <si>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</si>
  <si>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</si>
  <si>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</si>
  <si>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</si>
  <si>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</si>
  <si>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</si>
  <si>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</si>
  <si>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</si>
  <si>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</si>
  <si>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</si>
  <si>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</si>
  <si>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</si>
  <si>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</si>
  <si>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</si>
  <si>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</si>
  <si>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</si>
  <si>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</si>
  <si>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</si>
  <si>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</si>
  <si>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</si>
  <si>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</si>
  <si>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</si>
  <si>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</si>
  <si>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</si>
  <si>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</si>
  <si>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</si>
  <si>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</si>
  <si>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</si>
  <si>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</si>
  <si>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</si>
  <si>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</si>
  <si>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</si>
  <si>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</si>
  <si>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</si>
  <si>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</si>
  <si>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</si>
  <si>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</si>
  <si>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</si>
  <si>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</si>
  <si>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</si>
  <si>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</si>
  <si>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</si>
  <si>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</si>
  <si>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</si>
  <si>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</si>
  <si>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</si>
  <si>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</si>
  <si>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</si>
  <si>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</si>
  <si>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</si>
  <si>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</si>
  <si>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</si>
  <si>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</si>
  <si>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</si>
  <si>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</si>
  <si>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</si>
  <si>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</si>
  <si>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</si>
  <si>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</si>
  <si>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</si>
  <si>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</si>
  <si>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</si>
  <si>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</si>
  <si>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</si>
  <si>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</si>
  <si>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</si>
  <si>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</si>
  <si>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</si>
  <si>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</si>
  <si>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</si>
  <si>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</si>
  <si>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</si>
  <si>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</si>
  <si>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</si>
  <si>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</si>
  <si>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</si>
  <si>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</si>
  <si>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</si>
  <si>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</si>
  <si>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</si>
  <si>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</si>
  <si>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</si>
  <si>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</si>
  <si>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</si>
  <si>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</si>
  <si>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</si>
  <si>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</si>
  <si>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</si>
  <si>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</si>
  <si>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</si>
  <si>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</si>
  <si>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</si>
  <si>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</si>
  <si>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</si>
  <si>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</si>
  <si>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</si>
  <si>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</si>
  <si>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</si>
  <si>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</si>
  <si>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</si>
  <si>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</si>
  <si>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</si>
  <si>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</si>
  <si>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</si>
  <si>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</si>
  <si>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</si>
  <si>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</si>
  <si>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</si>
  <si>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</si>
  <si>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</si>
  <si>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</si>
  <si>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</si>
  <si>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</si>
  <si>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</si>
  <si>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</si>
  <si>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</si>
  <si>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</si>
  <si>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</si>
  <si>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</si>
  <si>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</si>
  <si>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</si>
  <si>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</si>
  <si>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</si>
  <si>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</si>
  <si>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</si>
  <si>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</si>
  <si>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</si>
  <si>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</si>
  <si>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</si>
  <si>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</si>
  <si>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</si>
  <si>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</si>
  <si>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</si>
  <si>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</si>
  <si>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</si>
  <si>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</si>
  <si>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</si>
  <si>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</si>
  <si>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</si>
  <si>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</si>
  <si>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</si>
  <si>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</si>
  <si>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</si>
  <si>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</si>
  <si>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</si>
  <si>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</si>
  <si>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</si>
  <si>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</si>
  <si>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</si>
  <si>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</si>
  <si>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</si>
  <si>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</si>
  <si>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</si>
  <si>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</si>
  <si>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</si>
  <si>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</si>
  <si>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</si>
  <si>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</si>
  <si>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</si>
  <si>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</si>
  <si>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</si>
  <si>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</si>
  <si>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</si>
  <si>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</si>
  <si>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</si>
  <si>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</si>
  <si>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</si>
  <si>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</si>
  <si>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</si>
  <si>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</si>
  <si>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</si>
  <si>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</si>
  <si>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</si>
  <si>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</si>
  <si>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</si>
  <si>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</si>
  <si>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</si>
  <si>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</si>
  <si>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</si>
  <si>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</si>
  <si>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</si>
  <si>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</si>
  <si>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</si>
  <si>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</si>
  <si>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</si>
  <si>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</si>
  <si>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</si>
  <si>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</si>
  <si>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</si>
  <si>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</si>
  <si>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</si>
  <si>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</si>
  <si>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</si>
  <si>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</si>
  <si>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</si>
  <si>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</si>
  <si>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</si>
  <si>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</si>
  <si>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</si>
  <si>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</si>
  <si>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</si>
  <si>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</si>
  <si>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</si>
  <si>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</si>
  <si>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</si>
  <si>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</si>
  <si>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</si>
  <si>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</si>
  <si>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</si>
  <si>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</si>
  <si>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</si>
  <si>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</si>
  <si>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</si>
  <si>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</si>
  <si>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</si>
  <si>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</si>
  <si>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</si>
  <si>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</si>
  <si>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</si>
  <si>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</si>
  <si>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</si>
  <si>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</si>
  <si>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</si>
  <si>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</si>
  <si>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</si>
  <si>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</si>
  <si>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</si>
  <si>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</si>
  <si>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</si>
  <si>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</si>
  <si>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</si>
  <si>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</si>
  <si>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</si>
  <si>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</si>
  <si>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</si>
  <si>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</si>
  <si>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</si>
  <si>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</si>
  <si>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</si>
  <si>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</si>
  <si>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</si>
  <si>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</si>
  <si>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</si>
  <si>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</si>
  <si>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</si>
  <si>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</si>
  <si>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</si>
  <si>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</si>
  <si>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</si>
  <si>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</si>
  <si>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</si>
  <si>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</si>
  <si>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</si>
  <si>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</si>
  <si>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</si>
  <si>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</si>
  <si>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</si>
  <si>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</si>
  <si>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</si>
  <si>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</si>
  <si>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</si>
  <si>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</si>
  <si>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</si>
  <si>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</si>
  <si>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</si>
  <si>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</si>
  <si>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</si>
  <si>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</si>
  <si>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</si>
  <si>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</si>
  <si>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</si>
  <si>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</si>
  <si>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</si>
  <si>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</si>
  <si>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</si>
  <si>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</si>
  <si>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</si>
  <si>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</si>
  <si>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</si>
  <si>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</si>
  <si>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</si>
  <si>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</si>
  <si>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</si>
  <si>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</si>
  <si>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</si>
  <si>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</si>
  <si>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</si>
  <si>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</si>
  <si>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</si>
  <si>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</si>
  <si>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</si>
  <si>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</si>
  <si>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</si>
  <si>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</si>
  <si>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</si>
  <si>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</si>
  <si>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</si>
  <si>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</si>
  <si>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</si>
  <si>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</si>
  <si>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</si>
  <si>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</si>
  <si>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</si>
  <si>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</si>
  <si>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</si>
  <si>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</si>
  <si>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</si>
  <si>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</si>
  <si>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</si>
  <si>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</si>
  <si>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</si>
  <si>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</si>
  <si>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</si>
  <si>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</si>
  <si>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</si>
  <si>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</si>
  <si>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</si>
  <si>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</si>
  <si>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</si>
  <si>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</si>
  <si>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</si>
  <si>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</si>
  <si>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</si>
  <si>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</si>
  <si>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</si>
  <si>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</si>
  <si>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</si>
  <si>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</si>
  <si>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</si>
  <si>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</si>
  <si>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</si>
  <si>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</si>
  <si>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</si>
  <si>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</si>
  <si>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</si>
  <si>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</si>
  <si>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</si>
  <si>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</si>
  <si>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</si>
  <si>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</si>
  <si>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</si>
  <si>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</si>
  <si>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</si>
  <si>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</si>
  <si>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</si>
  <si>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</si>
  <si>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</si>
  <si>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</si>
  <si>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</si>
  <si>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</si>
  <si>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</si>
  <si>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</si>
  <si>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</si>
  <si>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</si>
  <si>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</si>
  <si>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</si>
  <si>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</si>
  <si>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</si>
  <si>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</si>
  <si>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</si>
  <si>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</si>
  <si>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</si>
  <si>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</si>
  <si>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</si>
  <si>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</si>
  <si>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</si>
  <si>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</si>
  <si>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</si>
  <si>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</si>
  <si>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</si>
  <si>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</si>
  <si>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</si>
  <si>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</si>
  <si>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</si>
  <si>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</si>
  <si>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</si>
  <si>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</si>
  <si>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</si>
  <si>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</si>
  <si>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</si>
  <si>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</si>
  <si>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</si>
  <si>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</si>
  <si>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</si>
  <si>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</si>
  <si>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</si>
  <si>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</si>
  <si>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</si>
  <si>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</si>
  <si>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</si>
  <si>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</si>
  <si>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</si>
  <si>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</si>
  <si>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</si>
  <si>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</si>
  <si>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</si>
  <si>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</si>
  <si>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</si>
  <si>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</si>
  <si>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</si>
  <si>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</si>
  <si>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</si>
  <si>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</si>
  <si>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</si>
  <si>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</si>
  <si>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</si>
  <si>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</si>
  <si>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</si>
  <si>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</si>
  <si>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</si>
  <si>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</si>
  <si>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</si>
  <si>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</si>
  <si>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</si>
  <si>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</si>
  <si>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</si>
  <si>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</si>
  <si>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</si>
  <si>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</si>
  <si>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</si>
  <si>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</si>
  <si>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</si>
  <si>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</si>
  <si>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</si>
  <si>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</si>
  <si>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</si>
  <si>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</si>
  <si>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</si>
  <si>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</si>
  <si>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</si>
  <si>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</si>
  <si>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</si>
  <si>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</si>
  <si>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</si>
  <si>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</si>
  <si>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</si>
  <si>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</si>
  <si>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</si>
  <si>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</si>
  <si>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</si>
  <si>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</si>
  <si>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</si>
  <si>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</si>
  <si>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</si>
  <si>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</si>
  <si>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</si>
  <si>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</si>
  <si>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</si>
  <si>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</si>
  <si>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</si>
  <si>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</si>
  <si>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</si>
  <si>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</si>
  <si>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</si>
  <si>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</si>
  <si>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</si>
  <si>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</si>
  <si>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</si>
  <si>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</si>
  <si>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</si>
  <si>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</si>
  <si>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</si>
  <si>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</si>
  <si>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</si>
  <si>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</si>
  <si>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</si>
  <si>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</si>
  <si>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</si>
  <si>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</si>
  <si>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</si>
  <si>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</si>
  <si>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</si>
  <si>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</si>
  <si>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</si>
  <si>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</si>
  <si>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</si>
  <si>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</si>
  <si>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</si>
  <si>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</si>
  <si>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</si>
  <si>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</si>
  <si>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</si>
  <si>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</si>
  <si>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</si>
  <si>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</si>
  <si>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</si>
  <si>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</si>
  <si>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</si>
  <si>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</si>
  <si>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</si>
  <si>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</si>
  <si>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</si>
  <si>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</si>
  <si>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</si>
  <si>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</si>
  <si>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</si>
  <si>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</si>
  <si>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</si>
  <si>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</si>
  <si>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</si>
  <si>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</si>
  <si>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</si>
  <si>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</si>
  <si>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</si>
  <si>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</si>
  <si>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</si>
  <si>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</si>
  <si>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</si>
  <si>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</si>
  <si>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</si>
  <si>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</si>
  <si>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</si>
  <si>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</si>
  <si>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</si>
  <si>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</si>
  <si>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</si>
  <si>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</si>
  <si>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</si>
  <si>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</si>
  <si>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</si>
  <si>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</si>
  <si>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</si>
  <si>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</si>
  <si>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</si>
  <si>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</si>
  <si>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</si>
  <si>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</si>
  <si>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</si>
  <si>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</si>
  <si>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</si>
  <si>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</si>
  <si>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</si>
  <si>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</si>
  <si>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</si>
  <si>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</si>
  <si>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</si>
  <si>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</si>
  <si>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</si>
  <si>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</si>
  <si>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</si>
  <si>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</si>
  <si>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</si>
  <si>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</si>
  <si>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</si>
  <si>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</si>
  <si>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</si>
  <si>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</si>
  <si>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</si>
  <si>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</si>
  <si>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</si>
  <si>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</si>
  <si>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</si>
  <si>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</si>
  <si>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</si>
  <si>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</si>
  <si>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</si>
  <si>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</si>
  <si>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</si>
  <si>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</si>
  <si>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</si>
  <si>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</si>
  <si>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</si>
  <si>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</si>
  <si>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</si>
  <si>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</si>
  <si>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</si>
  <si>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</si>
  <si>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</si>
  <si>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</si>
  <si>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</si>
  <si>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</si>
  <si>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</si>
  <si>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</si>
  <si>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</si>
  <si>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</si>
  <si>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</si>
  <si>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</si>
  <si>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</si>
  <si>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</si>
  <si>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</si>
  <si>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</si>
  <si>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</si>
  <si>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</si>
  <si>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</si>
  <si>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</si>
  <si>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</si>
  <si>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</si>
  <si>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</si>
  <si>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</si>
  <si>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</si>
  <si>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</si>
  <si>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</si>
  <si>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</si>
  <si>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</si>
  <si>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</si>
  <si>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</si>
  <si>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</si>
  <si>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</si>
  <si>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</si>
  <si>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</si>
  <si>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</si>
  <si>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</si>
  <si>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</si>
  <si>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</si>
  <si>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</si>
  <si>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</si>
  <si>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</si>
  <si>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</si>
  <si>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</si>
  <si>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</si>
  <si>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</si>
  <si>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</si>
  <si>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</si>
  <si>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</si>
  <si>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</si>
  <si>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</si>
  <si>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</si>
  <si>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</si>
  <si>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</si>
  <si>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</si>
  <si>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</si>
  <si>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</si>
  <si>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</si>
  <si>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</si>
  <si>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</si>
  <si>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</si>
  <si>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</si>
  <si>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</si>
  <si>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</si>
  <si>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</si>
  <si>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</si>
  <si>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</si>
  <si>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</si>
  <si>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</si>
  <si>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</si>
  <si>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</si>
  <si>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</si>
  <si>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</si>
  <si>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</si>
  <si>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</si>
  <si>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</si>
  <si>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</si>
  <si>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</si>
  <si>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</si>
  <si>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</si>
  <si>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</si>
  <si>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</si>
  <si>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</si>
  <si>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</si>
  <si>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</si>
  <si>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</si>
  <si>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</si>
  <si>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</si>
  <si>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</si>
  <si>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</si>
  <si>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</si>
  <si>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</si>
  <si>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</si>
  <si>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</si>
  <si>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</si>
  <si>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</si>
  <si>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</si>
  <si>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</si>
  <si>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</si>
  <si>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</si>
  <si>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</si>
  <si>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</si>
  <si>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</si>
  <si>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</si>
  <si>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</si>
  <si>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</si>
  <si>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</si>
  <si>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</si>
  <si>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</si>
  <si>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</si>
  <si>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</si>
  <si>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</si>
  <si>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</si>
  <si>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</si>
  <si>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</si>
  <si>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</si>
  <si>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</si>
  <si>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</si>
  <si>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</si>
  <si>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</si>
  <si>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</si>
  <si>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</si>
  <si>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</si>
  <si>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</si>
  <si>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</si>
  <si>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</si>
  <si>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</si>
  <si>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</si>
  <si>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</si>
  <si>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</si>
  <si>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</si>
  <si>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</si>
  <si>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</si>
  <si>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</si>
  <si>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</si>
  <si>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</si>
  <si>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</si>
  <si>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</si>
  <si>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</si>
  <si>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</si>
  <si>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</si>
  <si>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</si>
  <si>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</si>
  <si>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</si>
  <si>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</si>
  <si>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</si>
  <si>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</si>
  <si>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</si>
  <si>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</si>
  <si>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</si>
  <si>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</si>
  <si>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</si>
  <si>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</si>
  <si>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</si>
  <si>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</si>
  <si>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</si>
  <si>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</si>
  <si>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</si>
  <si>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</si>
  <si>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</si>
  <si>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</si>
  <si>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</si>
  <si>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</si>
  <si>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</si>
  <si>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</si>
  <si>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</si>
  <si>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</si>
  <si>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</si>
  <si>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</si>
  <si>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</si>
  <si>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</si>
  <si>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</si>
  <si>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</si>
  <si>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</si>
  <si>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</si>
  <si>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</si>
  <si>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</si>
  <si>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</si>
  <si>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</si>
  <si>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</si>
  <si>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</si>
  <si>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</si>
  <si>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</si>
  <si>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</si>
  <si>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</si>
  <si>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</si>
  <si>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</si>
  <si>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</si>
  <si>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</si>
  <si>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</si>
  <si>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</si>
  <si>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</si>
  <si>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</si>
  <si>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</si>
  <si>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</si>
  <si>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</si>
  <si>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</si>
  <si>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</si>
  <si>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</si>
  <si>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</si>
  <si>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</si>
  <si>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</si>
  <si>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</si>
  <si>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</si>
  <si>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</si>
  <si>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</si>
  <si>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</si>
  <si>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</si>
  <si>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</si>
  <si>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</si>
  <si>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</si>
  <si>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</si>
  <si>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</si>
  <si>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</si>
  <si>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</si>
  <si>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</si>
  <si>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</si>
  <si>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</si>
  <si>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</si>
  <si>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</si>
  <si>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</si>
  <si>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</si>
  <si>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</si>
  <si>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</si>
  <si>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</si>
  <si>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</si>
  <si>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</si>
  <si>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</si>
  <si>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</si>
  <si>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</si>
  <si>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</si>
  <si>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</si>
  <si>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</si>
  <si>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</si>
  <si>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</si>
  <si>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</si>
  <si>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</si>
  <si>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</si>
  <si>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</si>
  <si>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</si>
  <si>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</si>
  <si>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</si>
  <si>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</si>
  <si>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</si>
  <si>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</si>
  <si>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</si>
  <si>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</si>
  <si>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</si>
  <si>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</si>
  <si>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</si>
  <si>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</si>
  <si>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</si>
  <si>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</si>
  <si>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</si>
  <si>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</si>
  <si>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</si>
  <si>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</si>
  <si>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</si>
  <si>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</si>
  <si>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</si>
  <si>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</si>
  <si>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</si>
  <si>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</si>
  <si>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</si>
  <si>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</si>
  <si>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</si>
  <si>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</si>
  <si>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</si>
  <si>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</si>
  <si>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</si>
  <si>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</si>
  <si>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</si>
  <si>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</si>
  <si>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</si>
  <si>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</si>
  <si>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</si>
  <si>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</si>
  <si>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</si>
  <si>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</si>
  <si>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</si>
  <si>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</si>
  <si>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</si>
  <si>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</si>
  <si>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</si>
  <si>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</si>
  <si>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</si>
  <si>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</si>
  <si>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</si>
  <si>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</si>
  <si>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</si>
  <si>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</si>
  <si>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</si>
  <si>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</si>
  <si>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</si>
  <si>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</si>
  <si>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</si>
  <si>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</si>
  <si>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</si>
  <si>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</si>
  <si>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</si>
  <si>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</si>
  <si>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</si>
  <si>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</si>
  <si>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</si>
  <si>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</si>
  <si>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</si>
  <si>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</si>
  <si>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</si>
  <si>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</si>
  <si>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</si>
  <si>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</si>
  <si>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</si>
  <si>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</si>
  <si>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</si>
  <si>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</si>
  <si>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</si>
  <si>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</si>
  <si>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</si>
  <si>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</si>
  <si>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</si>
  <si>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</si>
  <si>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</si>
  <si>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</si>
  <si>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</si>
  <si>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</si>
  <si>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</si>
  <si>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</si>
  <si>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</si>
  <si>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</si>
  <si>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</si>
  <si>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</si>
  <si>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</si>
  <si>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</si>
  <si>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</si>
  <si>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</si>
  <si>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</si>
  <si>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</si>
  <si>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</si>
  <si>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</si>
  <si>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</si>
  <si>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</si>
  <si>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</si>
  <si>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</si>
  <si>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</si>
  <si>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</si>
  <si>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</si>
  <si>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</si>
  <si>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</si>
  <si>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</si>
  <si>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</si>
  <si>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</si>
  <si>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</si>
  <si>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</si>
  <si>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</si>
  <si>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</si>
  <si>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</si>
  <si>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</si>
  <si>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</si>
  <si>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</si>
  <si>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</si>
  <si>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</si>
  <si>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</si>
  <si>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</si>
  <si>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</si>
  <si>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</si>
  <si>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</si>
  <si>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</si>
  <si>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</si>
  <si>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</si>
  <si>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</si>
  <si>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</si>
  <si>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</si>
  <si>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</si>
  <si>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</si>
  <si>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</si>
  <si>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</si>
  <si>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</si>
  <si>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</si>
  <si>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</si>
  <si>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</si>
  <si>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</si>
  <si>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</si>
  <si>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</si>
  <si>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</si>
  <si>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</si>
  <si>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</si>
  <si>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</si>
  <si>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</si>
  <si>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</si>
  <si>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</si>
  <si>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</si>
  <si>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</si>
  <si>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</si>
  <si>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</si>
  <si>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</si>
  <si>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</si>
  <si>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</si>
  <si>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</si>
  <si>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</si>
  <si>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</si>
  <si>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</si>
  <si>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</si>
  <si>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</si>
  <si>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</si>
  <si>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</si>
  <si>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</si>
  <si>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</si>
  <si>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</si>
  <si>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</si>
  <si>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</si>
  <si>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</si>
  <si>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</si>
  <si>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</si>
  <si>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</si>
  <si>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</si>
  <si>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</si>
  <si>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</si>
  <si>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</si>
  <si>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</si>
  <si>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</si>
  <si>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</si>
  <si>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</si>
  <si>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</si>
  <si>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</si>
  <si>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</si>
  <si>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</si>
  <si>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</si>
  <si>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</si>
  <si>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</si>
  <si>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</si>
  <si>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</si>
  <si>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</si>
  <si>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</si>
  <si>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</si>
  <si>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</si>
  <si>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</si>
  <si>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</si>
  <si>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</si>
  <si>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</si>
  <si>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</si>
  <si>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</si>
  <si>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</si>
  <si>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</si>
  <si>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</si>
  <si>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</si>
  <si>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</si>
  <si>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</si>
  <si>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</si>
  <si>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</si>
  <si>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</si>
  <si>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</si>
  <si>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</si>
  <si>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</si>
  <si>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</si>
  <si>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</si>
  <si>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</si>
  <si>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</si>
  <si>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</si>
  <si>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</si>
  <si>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</si>
  <si>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</si>
  <si>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</si>
  <si>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</si>
  <si>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</si>
  <si>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</si>
  <si>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</si>
  <si>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</si>
  <si>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</si>
  <si>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</si>
  <si>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</si>
  <si>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</si>
  <si>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</si>
  <si>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</si>
  <si>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</si>
  <si>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</si>
  <si>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</si>
  <si>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</si>
  <si>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</si>
  <si>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</si>
  <si>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</si>
  <si>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</si>
  <si>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</si>
  <si>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</si>
  <si>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</si>
  <si>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</si>
  <si>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</si>
  <si>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</si>
  <si>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</si>
  <si>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</si>
  <si>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</si>
  <si>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</si>
  <si>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</si>
  <si>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</si>
  <si>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</si>
  <si>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</si>
  <si>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</si>
  <si>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</si>
  <si>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</si>
  <si>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</si>
  <si>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</si>
  <si>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</si>
  <si>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</si>
  <si>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</si>
  <si>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</si>
  <si>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</si>
  <si>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</si>
  <si>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</si>
  <si>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</si>
  <si>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</si>
  <si>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</si>
  <si>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</si>
  <si>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</si>
  <si>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</si>
  <si>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</si>
  <si>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</si>
  <si>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</si>
  <si>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</si>
  <si>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</si>
  <si>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</si>
  <si>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</si>
  <si>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</si>
  <si>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</si>
  <si>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</si>
  <si>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</si>
  <si>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</si>
  <si>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</si>
  <si>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</si>
  <si>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</si>
  <si>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</si>
  <si>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</si>
  <si>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</si>
  <si>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</si>
  <si>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</si>
  <si>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</si>
  <si>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</si>
  <si>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</si>
  <si>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</si>
  <si>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</si>
  <si>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</si>
  <si>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</si>
  <si>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</si>
  <si>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</si>
  <si>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</si>
  <si>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</si>
  <si>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</si>
  <si>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</si>
  <si>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</si>
  <si>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</si>
  <si>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</si>
  <si>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</si>
  <si>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</si>
  <si>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</si>
  <si>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</si>
  <si>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</si>
  <si>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</si>
  <si>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</si>
  <si>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</si>
  <si>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</si>
  <si>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</si>
  <si>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</si>
  <si>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</si>
  <si>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</si>
  <si>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</si>
  <si>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</si>
  <si>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</si>
  <si>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</si>
  <si>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</si>
  <si>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</si>
  <si>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</si>
  <si>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</si>
  <si>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</si>
  <si>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</si>
  <si>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</si>
  <si>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</si>
  <si>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</si>
  <si>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</si>
  <si>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</si>
  <si>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</si>
  <si>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</si>
  <si>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</si>
  <si>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</si>
  <si>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</si>
  <si>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</si>
  <si>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</si>
  <si>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</si>
  <si>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</si>
  <si>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</si>
  <si>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</si>
  <si>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</si>
  <si>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</si>
  <si>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</si>
  <si>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</si>
  <si>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</si>
  <si>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</si>
  <si>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</si>
  <si>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</si>
  <si>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</si>
  <si>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</si>
  <si>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</si>
  <si>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</si>
  <si>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</si>
  <si>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</si>
  <si>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</si>
  <si>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</si>
  <si>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</si>
  <si>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</si>
  <si>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</si>
  <si>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</si>
  <si>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</si>
  <si>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</si>
  <si>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</si>
  <si>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</si>
  <si>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</si>
  <si>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</si>
  <si>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</si>
  <si>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</si>
  <si>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</si>
  <si>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</si>
  <si>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</si>
  <si>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</si>
  <si>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</si>
  <si>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</si>
  <si>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</si>
  <si>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</si>
  <si>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</si>
  <si>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</si>
  <si>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</si>
  <si>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</si>
  <si>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</si>
  <si>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</si>
  <si>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</si>
  <si>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</si>
  <si>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</si>
  <si>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</si>
  <si>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</si>
  <si>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</si>
  <si>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</si>
  <si>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</si>
  <si>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</si>
  <si>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</si>
  <si>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</si>
  <si>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</si>
  <si>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</si>
  <si>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</si>
  <si>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</si>
  <si>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</si>
  <si>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</si>
  <si>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</si>
  <si>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</si>
  <si>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</si>
  <si>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</si>
  <si>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</si>
  <si>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</si>
  <si>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</si>
  <si>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</si>
  <si>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</si>
  <si>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</si>
  <si>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</si>
  <si>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</si>
  <si>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</si>
  <si>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</si>
  <si>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</si>
  <si>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</si>
  <si>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</si>
  <si>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</si>
  <si>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</si>
  <si>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</si>
  <si>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</si>
  <si>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</si>
  <si>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</si>
  <si>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</si>
  <si>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</si>
  <si>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</si>
  <si>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</si>
  <si>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</si>
  <si>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</si>
  <si>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</si>
  <si>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</si>
  <si>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</si>
  <si>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</si>
  <si>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</si>
  <si>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</si>
  <si>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</si>
  <si>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</si>
  <si>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</si>
  <si>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</si>
  <si>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</si>
  <si>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</si>
  <si>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</si>
  <si>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</si>
  <si>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</si>
  <si>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</si>
  <si>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</si>
  <si>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</si>
  <si>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</si>
  <si>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</si>
  <si>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</si>
  <si>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</si>
  <si>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</si>
  <si>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</si>
  <si>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</si>
  <si>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</si>
  <si>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</si>
  <si>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</si>
  <si>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</si>
  <si>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</si>
  <si>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</si>
  <si>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</si>
  <si>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</si>
  <si>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</si>
  <si>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</si>
  <si>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</si>
  <si>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</si>
  <si>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</si>
  <si>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</si>
  <si>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</si>
  <si>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</si>
  <si>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</si>
  <si>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</si>
  <si>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</si>
  <si>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</si>
  <si>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</si>
  <si>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</si>
  <si>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</si>
  <si>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</si>
  <si>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</si>
  <si>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</si>
  <si>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</si>
  <si>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</si>
  <si>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</si>
  <si>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</si>
  <si>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</si>
  <si>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</si>
  <si>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</si>
  <si>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</si>
  <si>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</si>
  <si>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</si>
  <si>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</si>
  <si>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</si>
  <si>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</si>
  <si>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</si>
  <si>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</si>
  <si>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</si>
  <si>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</si>
  <si>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</si>
  <si>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</si>
  <si>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</si>
  <si>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</si>
  <si>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</si>
  <si>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</si>
  <si>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</si>
  <si>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</si>
  <si>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</si>
  <si>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</si>
  <si>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</si>
  <si>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</si>
  <si>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</si>
  <si>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</si>
  <si>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</si>
  <si>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</si>
  <si>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</si>
  <si>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</si>
  <si>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</si>
  <si>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</si>
  <si>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</si>
  <si>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</si>
  <si>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</si>
  <si>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</si>
  <si>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</si>
  <si>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</si>
  <si>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</si>
  <si>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</si>
  <si>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</si>
  <si>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</si>
  <si>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</si>
  <si>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</si>
  <si>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</si>
  <si>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</si>
  <si>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</si>
  <si>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</si>
  <si>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</si>
  <si>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</si>
  <si>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</si>
  <si>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</si>
  <si>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</si>
  <si>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</si>
  <si>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</si>
  <si>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</si>
  <si>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</si>
  <si>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</si>
  <si>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</si>
  <si>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</si>
  <si>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</si>
  <si>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</si>
  <si>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</si>
  <si>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</si>
  <si>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</si>
  <si>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</si>
  <si>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</si>
  <si>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</si>
  <si>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</si>
  <si>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</si>
  <si>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</si>
  <si>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</si>
  <si>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</si>
  <si>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</si>
  <si>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</si>
  <si>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</si>
  <si>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</si>
  <si>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</si>
  <si>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</si>
  <si>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</si>
  <si>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</si>
  <si>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</si>
  <si>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</si>
  <si>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</si>
  <si>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</si>
  <si>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</si>
  <si>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</si>
  <si>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</si>
  <si>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</si>
  <si>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</si>
  <si>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</si>
  <si>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</si>
  <si>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</si>
  <si>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</si>
  <si>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</si>
  <si>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</si>
  <si>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</si>
  <si>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</si>
  <si>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</si>
  <si>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</si>
  <si>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</si>
  <si>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</si>
  <si>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</si>
  <si>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</si>
  <si>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</si>
  <si>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</si>
  <si>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</si>
  <si>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</si>
  <si>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</si>
  <si>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</si>
  <si>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</si>
  <si>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</si>
  <si>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</si>
  <si>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</si>
  <si>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</si>
  <si>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</si>
  <si>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</si>
  <si>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</si>
  <si>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</si>
  <si>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</si>
  <si>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</si>
  <si>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</si>
  <si>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</si>
  <si>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</si>
  <si>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</si>
  <si>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</si>
  <si>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</si>
  <si>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</si>
  <si>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</si>
  <si>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</si>
  <si>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</si>
  <si>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</si>
  <si>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</si>
  <si>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</si>
  <si>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</si>
  <si>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</si>
  <si>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</si>
  <si>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</si>
  <si>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</si>
  <si>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</si>
  <si>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</si>
  <si>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</si>
  <si>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</si>
  <si>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</si>
  <si>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</si>
  <si>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</si>
  <si>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</si>
  <si>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</si>
  <si>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</si>
  <si>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</si>
  <si>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</si>
  <si>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</si>
  <si>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</si>
  <si>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</si>
  <si>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</si>
  <si>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</si>
  <si>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</si>
  <si>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</si>
  <si>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</si>
  <si>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</si>
  <si>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</si>
  <si>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</si>
  <si>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</si>
  <si>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</si>
  <si>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</si>
  <si>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</si>
  <si>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</si>
  <si>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</si>
  <si>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</si>
  <si>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</si>
  <si>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</si>
  <si>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</si>
  <si>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</si>
  <si>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</si>
  <si>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</si>
  <si>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</si>
  <si>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</si>
  <si>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</si>
  <si>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</si>
  <si>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</si>
  <si>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</si>
  <si>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</si>
  <si>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</si>
  <si>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</si>
  <si>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</si>
  <si>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</si>
  <si>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</si>
  <si>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</si>
  <si>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</si>
  <si>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</si>
  <si>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</si>
  <si>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</si>
  <si>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</si>
  <si>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</si>
  <si>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</si>
  <si>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</si>
  <si>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</si>
  <si>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</si>
  <si>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</si>
  <si>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</si>
  <si>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</si>
  <si>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</si>
  <si>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</si>
  <si>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</si>
  <si>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</si>
  <si>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</si>
  <si>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</si>
  <si>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</si>
  <si>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</si>
  <si>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</si>
  <si>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</si>
  <si>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</si>
  <si>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</si>
  <si>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</si>
  <si>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</si>
  <si>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</si>
  <si>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</si>
  <si>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</si>
  <si>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</si>
  <si>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</si>
  <si>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</si>
  <si>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</si>
  <si>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</si>
  <si>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</si>
  <si>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</si>
  <si>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</si>
  <si>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</si>
  <si>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</si>
  <si>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</si>
  <si>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</si>
  <si>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</si>
  <si>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</si>
  <si>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</si>
  <si>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</si>
  <si>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</si>
  <si>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</si>
  <si>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</si>
  <si>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</si>
  <si>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</si>
  <si>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</si>
  <si>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</si>
  <si>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</si>
  <si>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</si>
  <si>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</si>
  <si>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</si>
  <si>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</si>
  <si>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</si>
  <si>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</si>
  <si>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</si>
  <si>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</si>
  <si>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</si>
  <si>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</si>
  <si>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</si>
  <si>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</si>
  <si>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</si>
  <si>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</si>
  <si>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</si>
  <si>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</si>
  <si>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</si>
  <si>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</si>
  <si>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</si>
  <si>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</si>
  <si>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</si>
  <si>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</si>
  <si>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</si>
  <si>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</si>
  <si>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</si>
  <si>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</si>
  <si>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</si>
  <si>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</si>
  <si>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</si>
  <si>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</si>
  <si>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</si>
  <si>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</si>
  <si>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</si>
  <si>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</si>
  <si>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</si>
  <si>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</si>
  <si>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</si>
  <si>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</si>
  <si>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</si>
  <si>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</si>
  <si>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</si>
  <si>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</si>
  <si>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</si>
  <si>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</si>
  <si>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</si>
  <si>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</si>
  <si>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</si>
  <si>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</si>
  <si>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</si>
  <si>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</si>
  <si>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</si>
  <si>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</si>
  <si>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</si>
  <si>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</si>
  <si>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</si>
  <si>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</si>
  <si>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</si>
  <si>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</si>
  <si>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</si>
  <si>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</si>
  <si>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</si>
  <si>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</si>
  <si>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</si>
  <si>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</si>
  <si>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</si>
  <si>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</si>
  <si>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</si>
  <si>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</si>
  <si>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</si>
  <si>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</si>
  <si>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</si>
  <si>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</si>
  <si>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</si>
  <si>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</si>
  <si>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</si>
  <si>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</si>
  <si>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</si>
  <si>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</si>
  <si>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</si>
  <si>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</si>
  <si>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</si>
  <si>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</si>
  <si>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</si>
  <si>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</si>
  <si>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</si>
  <si>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</si>
  <si>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</si>
  <si>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</si>
  <si>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</si>
  <si>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</si>
  <si>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</si>
  <si>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</si>
  <si>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</si>
  <si>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</si>
  <si>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</si>
  <si>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</si>
  <si>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</si>
  <si>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</si>
  <si>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</si>
  <si>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</si>
  <si>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</si>
  <si>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</si>
  <si>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</si>
  <si>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</si>
  <si>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</si>
  <si>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</si>
  <si>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</si>
  <si>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</si>
  <si>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</si>
  <si>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</si>
  <si>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</si>
  <si>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</si>
  <si>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</si>
  <si>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</si>
  <si>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</si>
  <si>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</si>
  <si>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</si>
  <si>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</si>
  <si>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</si>
  <si>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</si>
  <si>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</si>
  <si>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</si>
  <si>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</si>
  <si>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</si>
  <si>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</si>
  <si>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</si>
  <si>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</si>
  <si>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</si>
  <si>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</si>
  <si>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</si>
  <si>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</si>
  <si>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</si>
  <si>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</si>
  <si>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</si>
  <si>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</si>
  <si>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</si>
  <si>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</si>
  <si>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</si>
  <si>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</si>
  <si>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</si>
  <si>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</si>
  <si>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</si>
  <si>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</si>
  <si>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</si>
  <si>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</si>
  <si>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</si>
  <si>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</si>
  <si>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</si>
  <si>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</si>
  <si>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</si>
  <si>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</si>
  <si>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</si>
  <si>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</si>
  <si>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</si>
  <si>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</si>
  <si>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</si>
  <si>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</si>
  <si>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</si>
  <si>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</si>
  <si>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</si>
  <si>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</si>
  <si>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</si>
  <si>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</si>
  <si>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</si>
  <si>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</si>
  <si>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</si>
  <si>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</si>
  <si>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</si>
  <si>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</si>
  <si>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</si>
  <si>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</si>
  <si>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</si>
  <si>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</si>
  <si>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</si>
  <si>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</si>
  <si>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</si>
  <si>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</si>
  <si>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</si>
  <si>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</si>
  <si>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</si>
  <si>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</si>
  <si>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</si>
  <si>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</si>
  <si>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</si>
  <si>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</si>
  <si>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</si>
  <si>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</si>
  <si>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</si>
  <si>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</si>
  <si>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</si>
  <si>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</si>
  <si>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</si>
  <si>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</si>
  <si>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</si>
  <si>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</si>
  <si>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</si>
  <si>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</si>
  <si>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</si>
  <si>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</si>
  <si>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</si>
  <si>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</si>
  <si>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</si>
  <si>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</si>
  <si>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</si>
  <si>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</si>
  <si>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</si>
  <si>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</si>
  <si>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</si>
  <si>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</si>
  <si>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</si>
  <si>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</si>
  <si>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</si>
  <si>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</si>
  <si>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</si>
  <si>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</si>
  <si>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</si>
  <si>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</si>
  <si>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</si>
  <si>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</si>
  <si>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</si>
  <si>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</si>
  <si>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</si>
  <si>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</si>
  <si>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</si>
  <si>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</si>
  <si>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</si>
  <si>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</si>
  <si>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</si>
  <si>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</si>
  <si>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</si>
  <si>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</si>
  <si>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</si>
  <si>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</si>
  <si>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</si>
  <si>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</si>
  <si>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</si>
  <si>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</si>
  <si>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</si>
  <si>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</si>
  <si>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</si>
  <si>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</si>
  <si>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</si>
  <si>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</si>
  <si>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</si>
  <si>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</si>
  <si>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</si>
  <si>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</si>
  <si>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</si>
  <si>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</si>
  <si>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</si>
  <si>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</si>
  <si>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</si>
  <si>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</si>
  <si>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</si>
  <si>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</si>
  <si>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</si>
  <si>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</si>
  <si>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</si>
  <si>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</si>
  <si>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</si>
  <si>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</si>
  <si>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</si>
  <si>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</si>
  <si>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</si>
  <si>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</si>
  <si>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</si>
  <si>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</si>
  <si>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</si>
  <si>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</si>
  <si>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</si>
  <si>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</si>
  <si>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</si>
  <si>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</si>
  <si>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</si>
  <si>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</si>
  <si>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</si>
  <si>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</si>
  <si>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</si>
  <si>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</si>
  <si>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</si>
  <si>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</si>
  <si>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</si>
  <si>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</si>
  <si>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</si>
  <si>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</si>
  <si>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</si>
  <si>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</si>
  <si>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</si>
  <si>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</si>
  <si>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</si>
  <si>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</si>
  <si>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</si>
  <si>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</si>
  <si>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</si>
  <si>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</si>
  <si>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</si>
  <si>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</si>
  <si>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</si>
  <si>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</si>
  <si>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</si>
  <si>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</si>
  <si>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</si>
  <si>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</si>
  <si>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</si>
  <si>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</si>
  <si>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</si>
  <si>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</si>
  <si>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</si>
  <si>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</si>
  <si>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</si>
  <si>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</si>
  <si>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</si>
  <si>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</si>
  <si>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</si>
  <si>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</si>
  <si>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</si>
  <si>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</si>
  <si>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</si>
  <si>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</si>
  <si>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</si>
  <si>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</si>
  <si>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</si>
  <si>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</si>
  <si>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</si>
  <si>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</si>
  <si>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</si>
  <si>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</si>
  <si>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</si>
  <si>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</si>
  <si>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</si>
  <si>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</si>
  <si>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</si>
  <si>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</si>
  <si>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</si>
  <si>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</si>
  <si>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</si>
  <si>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</si>
  <si>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</si>
  <si>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</si>
  <si>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</si>
  <si>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</si>
  <si>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</si>
  <si>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</si>
  <si>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</si>
  <si>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</si>
  <si>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</si>
  <si>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</si>
  <si>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</si>
  <si>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</si>
  <si>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</si>
  <si>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</si>
  <si>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</si>
  <si>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</si>
  <si>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</si>
  <si>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</si>
  <si>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</si>
  <si>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</si>
  <si>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</si>
  <si>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</si>
  <si>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</si>
  <si>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</si>
  <si>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</si>
  <si>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</si>
  <si>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</si>
  <si>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</si>
  <si>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</si>
  <si>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</si>
  <si>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</si>
  <si>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</si>
  <si>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</si>
  <si>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</si>
  <si>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</si>
  <si>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</si>
  <si>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</si>
  <si>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</si>
  <si>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</si>
  <si>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</si>
  <si>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</si>
  <si>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</si>
  <si>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</si>
  <si>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</si>
  <si>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</si>
  <si>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</si>
  <si>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</si>
  <si>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</si>
  <si>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</si>
  <si>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</si>
  <si>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</si>
  <si>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</si>
  <si>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</si>
  <si>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</si>
  <si>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</si>
  <si>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</si>
  <si>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</si>
  <si>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</si>
  <si>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</si>
  <si>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</si>
  <si>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</si>
  <si>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</si>
  <si>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</si>
  <si>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</si>
  <si>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</si>
  <si>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</si>
  <si>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</si>
  <si>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</si>
  <si>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</si>
  <si>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</si>
  <si>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</si>
  <si>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</si>
  <si>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</si>
  <si>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</si>
  <si>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</si>
  <si>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</si>
  <si>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</si>
  <si>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</si>
  <si>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</si>
  <si>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</si>
  <si>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</si>
  <si>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</si>
  <si>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</si>
  <si>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</si>
  <si>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</si>
  <si>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</si>
  <si>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</si>
  <si>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</si>
  <si>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</si>
  <si>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</si>
  <si>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</si>
  <si>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</si>
  <si>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</si>
  <si>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</si>
  <si>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</si>
  <si>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</si>
  <si>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</si>
  <si>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</si>
  <si>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</si>
  <si>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</si>
  <si>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</si>
  <si>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</si>
  <si>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</si>
  <si>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</si>
  <si>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</si>
  <si>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</si>
  <si>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</si>
  <si>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</si>
  <si>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</si>
  <si>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</si>
  <si>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</si>
  <si>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</si>
  <si>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</si>
  <si>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</si>
  <si>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</si>
  <si>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</si>
  <si>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</si>
  <si>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</si>
  <si>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</si>
  <si>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</si>
  <si>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</si>
  <si>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</si>
  <si>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</si>
  <si>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</si>
  <si>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</si>
  <si>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</si>
  <si>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</si>
  <si>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</si>
  <si>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</si>
  <si>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</si>
  <si>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</si>
  <si>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</si>
  <si>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</si>
  <si>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</si>
  <si>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</si>
  <si>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</si>
  <si>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</si>
  <si>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</si>
  <si>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</si>
  <si>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</si>
  <si>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</si>
  <si>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</si>
  <si>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</si>
  <si>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</si>
  <si>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</si>
  <si>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</si>
  <si>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</si>
  <si>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</si>
  <si>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</si>
  <si>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</si>
  <si>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</si>
  <si>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</si>
  <si>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</si>
  <si>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</si>
  <si>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</si>
  <si>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</si>
  <si>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</si>
  <si>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</si>
  <si>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</si>
  <si>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</si>
  <si>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</si>
  <si>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</si>
  <si>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</si>
  <si>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</si>
  <si>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</si>
  <si>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</si>
  <si>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</si>
  <si>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</si>
  <si>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</si>
  <si>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</si>
  <si>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</si>
  <si>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</si>
  <si>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</si>
  <si>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</si>
  <si>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</si>
  <si>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</si>
  <si>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</si>
  <si>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</si>
  <si>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</si>
  <si>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</si>
  <si>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</si>
  <si>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</si>
  <si>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</si>
  <si>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</si>
  <si>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</si>
  <si>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</si>
  <si>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</si>
  <si>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</si>
  <si>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</si>
  <si>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</si>
  <si>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</si>
  <si>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</si>
  <si>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</si>
  <si>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</si>
  <si>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</si>
  <si>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</si>
  <si>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</si>
  <si>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</si>
  <si>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</si>
  <si>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</si>
  <si>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</si>
  <si>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</si>
  <si>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</si>
  <si>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</si>
  <si>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</si>
  <si>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</si>
  <si>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</si>
  <si>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</si>
  <si>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</si>
  <si>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</si>
  <si>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</si>
  <si>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</si>
  <si>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</si>
  <si>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</si>
  <si>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</si>
  <si>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</si>
  <si>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</si>
  <si>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</si>
  <si>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</si>
  <si>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</si>
  <si>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</si>
  <si>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</si>
  <si>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</si>
  <si>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</si>
  <si>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</si>
  <si>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</si>
  <si>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</si>
  <si>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</si>
  <si>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</si>
  <si>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</si>
  <si>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</si>
  <si>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</si>
  <si>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</si>
  <si>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</si>
  <si>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</si>
  <si>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</si>
  <si>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</si>
  <si>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</si>
  <si>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</si>
  <si>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</si>
  <si>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</si>
  <si>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</si>
  <si>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</si>
  <si>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</si>
  <si>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</si>
  <si>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</si>
  <si>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</si>
  <si>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</si>
  <si>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</si>
  <si>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</si>
  <si>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</si>
  <si>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</si>
  <si>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</si>
  <si>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</si>
  <si>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</si>
  <si>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</si>
  <si>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</si>
  <si>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</si>
  <si>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</si>
  <si>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</si>
  <si>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</si>
  <si>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</si>
  <si>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</si>
  <si>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</si>
  <si>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</si>
  <si>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</si>
  <si>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</si>
  <si>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</si>
  <si>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</si>
  <si>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</si>
  <si>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</si>
  <si>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</si>
  <si>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</si>
  <si>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</si>
  <si>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</si>
  <si>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</si>
  <si>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</si>
  <si>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</si>
  <si>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</si>
  <si>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</si>
  <si>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</si>
  <si>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</si>
  <si>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</si>
  <si>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</si>
  <si>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</si>
  <si>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</si>
  <si>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</si>
  <si>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</si>
  <si>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</si>
  <si>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</si>
  <si>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</si>
  <si>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</si>
  <si>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</si>
  <si>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</si>
  <si>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</si>
  <si>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</si>
  <si>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</si>
  <si>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</si>
  <si>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</si>
  <si>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</si>
  <si>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</si>
  <si>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</si>
  <si>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</si>
  <si>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</si>
  <si>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</si>
  <si>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</si>
  <si>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</si>
  <si>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</si>
  <si>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</si>
  <si>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</si>
  <si>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</si>
  <si>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</si>
  <si>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</si>
  <si>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</si>
  <si>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</si>
  <si>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</si>
  <si>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</si>
  <si>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</si>
  <si>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</si>
  <si>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</si>
  <si>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</si>
  <si>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</si>
  <si>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</si>
  <si>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</si>
  <si>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</si>
  <si>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</si>
  <si>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</si>
  <si>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</si>
  <si>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</si>
  <si>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</si>
  <si>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</si>
  <si>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</si>
  <si>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</si>
  <si>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</si>
  <si>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</si>
  <si>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</si>
  <si>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</si>
  <si>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</si>
  <si>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</si>
  <si>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</si>
  <si>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</si>
  <si>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</si>
  <si>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</si>
  <si>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</si>
  <si>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</si>
  <si>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</si>
  <si>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</si>
  <si>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</si>
  <si>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</si>
  <si>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</si>
  <si>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</si>
  <si>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</si>
  <si>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</si>
  <si>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</si>
  <si>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</si>
  <si>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</si>
  <si>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</si>
  <si>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</si>
  <si>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</si>
  <si>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</si>
  <si>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</si>
  <si>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</si>
  <si>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</si>
  <si>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</si>
  <si>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</si>
  <si>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</si>
  <si>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</si>
  <si>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</si>
  <si>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</si>
  <si>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</si>
  <si>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</si>
  <si>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</si>
  <si>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</si>
  <si>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</si>
  <si>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</si>
  <si>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</si>
  <si>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</si>
  <si>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</si>
  <si>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</si>
  <si>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</si>
  <si>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</si>
  <si>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</si>
  <si>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</si>
  <si>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</si>
  <si>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</si>
  <si>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</si>
  <si>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</si>
  <si>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</si>
  <si>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</si>
  <si>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</si>
  <si>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</si>
  <si>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</si>
  <si>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</si>
  <si>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</si>
  <si>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</si>
  <si>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</si>
  <si>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</si>
  <si>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</si>
  <si>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</si>
  <si>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</si>
  <si>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</si>
  <si>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</si>
  <si>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</si>
  <si>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</si>
  <si>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</si>
  <si>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</si>
  <si>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</si>
  <si>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</si>
  <si>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</si>
  <si>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</si>
  <si>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</si>
  <si>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</si>
  <si>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</si>
  <si>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</si>
  <si>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</si>
  <si>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</si>
  <si>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</si>
  <si>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</si>
  <si>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</si>
  <si>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</si>
  <si>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</si>
  <si>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</si>
  <si>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</si>
  <si>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</si>
  <si>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</si>
  <si>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</si>
  <si>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</si>
  <si>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</si>
  <si>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</si>
  <si>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</si>
  <si>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</si>
  <si>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</si>
  <si>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</si>
  <si>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</si>
  <si>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</si>
  <si>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</si>
  <si>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</si>
  <si>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</si>
  <si>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</si>
  <si>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</si>
  <si>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</si>
  <si>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</si>
  <si>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</si>
  <si>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</si>
  <si>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</si>
  <si>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</si>
  <si>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</si>
  <si>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</si>
  <si>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</si>
  <si>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</si>
  <si>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</si>
  <si>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</si>
  <si>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</si>
  <si>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</si>
  <si>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</si>
  <si>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</si>
  <si>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</si>
  <si>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</si>
  <si>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</si>
  <si>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</si>
  <si>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</si>
  <si>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</si>
  <si>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</si>
  <si>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</si>
  <si>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</si>
  <si>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</si>
  <si>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</si>
  <si>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</si>
  <si>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</si>
  <si>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</si>
  <si>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</si>
  <si>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</si>
  <si>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</si>
  <si>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</si>
  <si>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</si>
  <si>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</si>
  <si>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</si>
  <si>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</si>
  <si>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</si>
  <si>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</si>
  <si>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</si>
  <si>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</si>
  <si>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</si>
  <si>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</si>
  <si>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</si>
  <si>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</si>
  <si>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</si>
  <si>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</si>
  <si>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</si>
  <si>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</si>
  <si>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</si>
  <si>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</si>
  <si>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</si>
  <si>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</si>
  <si>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</si>
  <si>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</si>
  <si>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</si>
  <si>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</si>
  <si>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</si>
  <si>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</si>
  <si>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</si>
  <si>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</si>
  <si>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</si>
  <si>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</si>
  <si>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</si>
  <si>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</si>
  <si>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</si>
  <si>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</si>
  <si>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</si>
  <si>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</si>
  <si>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</si>
  <si>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</si>
  <si>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</si>
  <si>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</si>
  <si>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</si>
  <si>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</si>
  <si>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</si>
  <si>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</si>
  <si>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</si>
  <si>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</si>
  <si>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</si>
  <si>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</si>
  <si>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</si>
  <si>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</si>
  <si>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</si>
  <si>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</si>
  <si>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</si>
  <si>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</si>
  <si>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</si>
  <si>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</si>
  <si>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</si>
  <si>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</si>
  <si>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</si>
  <si>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</si>
  <si>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</si>
  <si>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</si>
  <si>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</si>
  <si>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</si>
  <si>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</si>
  <si>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</si>
  <si>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</si>
  <si>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</si>
  <si>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</si>
  <si>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</si>
  <si>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</si>
  <si>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</si>
  <si>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</si>
  <si>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</si>
  <si>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</si>
  <si>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</si>
  <si>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</si>
  <si>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</si>
  <si>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</si>
  <si>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</si>
  <si>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</si>
  <si>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</si>
  <si>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</si>
  <si>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</si>
  <si>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</si>
  <si>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</si>
  <si>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</si>
  <si>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</si>
  <si>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</si>
  <si>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</si>
  <si>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</si>
  <si>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</si>
  <si>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</si>
  <si>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</si>
  <si>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</si>
  <si>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</si>
  <si>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</si>
  <si>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</si>
  <si>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</si>
  <si>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</si>
  <si>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</si>
  <si>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</si>
  <si>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</si>
  <si>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</si>
  <si>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</si>
  <si>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</si>
  <si>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</si>
  <si>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</si>
  <si>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</si>
  <si>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</si>
  <si>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</si>
  <si>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</si>
  <si>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</si>
  <si>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</si>
  <si>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</si>
  <si>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</si>
  <si>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</si>
  <si>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</si>
  <si>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</si>
  <si>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</si>
  <si>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</si>
  <si>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</si>
  <si>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</si>
  <si>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</si>
  <si>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</si>
  <si>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</si>
  <si>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</si>
  <si>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</si>
  <si>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</si>
  <si>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</si>
  <si>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</si>
  <si>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</si>
  <si>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</si>
  <si>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</si>
  <si>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</si>
  <si>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</si>
  <si>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</si>
  <si>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</si>
  <si>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</si>
  <si>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</si>
  <si>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</si>
  <si>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</si>
  <si>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</si>
  <si>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</si>
  <si>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</si>
  <si>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</si>
  <si>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</si>
  <si>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</si>
  <si>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</si>
  <si>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</si>
  <si>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</si>
  <si>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</si>
  <si>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</si>
  <si>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</si>
  <si>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</si>
  <si>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</si>
  <si>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</si>
  <si>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</si>
  <si>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</si>
  <si>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</si>
  <si>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</si>
  <si>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</si>
  <si>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</si>
  <si>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</si>
  <si>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</si>
  <si>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</si>
  <si>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</si>
  <si>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</si>
  <si>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</si>
  <si>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</si>
  <si>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</si>
  <si>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</si>
  <si>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</si>
  <si>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</si>
  <si>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</si>
  <si>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</si>
  <si>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</si>
  <si>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</si>
  <si>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</si>
  <si>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</si>
  <si>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</si>
  <si>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</si>
  <si>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</si>
  <si>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</si>
  <si>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</si>
  <si>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</si>
  <si>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</si>
  <si>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</si>
  <si>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</si>
  <si>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</si>
  <si>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</si>
  <si>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</si>
  <si>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</si>
  <si>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</si>
  <si>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</si>
  <si>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</si>
  <si>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</si>
  <si>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</si>
  <si>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</si>
  <si>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</si>
  <si>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</si>
  <si>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</si>
  <si>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</si>
  <si>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</si>
  <si>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</si>
  <si>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</si>
  <si>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</si>
  <si>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</si>
  <si>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</si>
  <si>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</si>
  <si>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</si>
  <si>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</si>
  <si>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</si>
  <si>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</si>
  <si>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</si>
  <si>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</si>
  <si>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</si>
  <si>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</si>
  <si>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</si>
  <si>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</si>
  <si>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</si>
  <si>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</si>
  <si>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</si>
  <si>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</si>
  <si>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</si>
  <si>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</si>
  <si>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</si>
  <si>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</si>
  <si>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</si>
  <si>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</si>
  <si>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</si>
  <si>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</si>
  <si>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</si>
  <si>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</si>
  <si>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</si>
  <si>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</si>
  <si>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</si>
  <si>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</si>
  <si>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</si>
  <si>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</si>
  <si>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</si>
  <si>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</si>
  <si>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</si>
  <si>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</si>
  <si>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</si>
  <si>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</si>
  <si>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</si>
  <si>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</si>
  <si>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</si>
  <si>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</si>
  <si>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</si>
  <si>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</si>
  <si>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</si>
  <si>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</si>
  <si>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</si>
  <si>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</si>
  <si>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</si>
  <si>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</si>
  <si>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</si>
  <si>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</si>
  <si>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</si>
  <si>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</si>
  <si>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</si>
  <si>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</si>
  <si>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</si>
  <si>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</si>
  <si>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</si>
  <si>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</si>
  <si>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</si>
  <si>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</si>
  <si>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</si>
  <si>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</si>
  <si>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</si>
  <si>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</si>
  <si>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</si>
  <si>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</si>
  <si>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</si>
  <si>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</si>
  <si>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</si>
  <si>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</si>
  <si>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</si>
  <si>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</si>
  <si>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</si>
  <si>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</si>
  <si>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</si>
  <si>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</si>
  <si>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</si>
  <si>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</si>
  <si>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</si>
  <si>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</si>
  <si>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</si>
  <si>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</si>
  <si>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</si>
  <si>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</si>
  <si>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</si>
  <si>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</si>
  <si>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</si>
  <si>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</si>
  <si>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</si>
  <si>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</si>
  <si>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</si>
  <si>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</si>
  <si>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</si>
  <si>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</si>
  <si>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</si>
  <si>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</si>
  <si>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</si>
  <si>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</si>
  <si>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</si>
  <si>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</si>
  <si>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</si>
  <si>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</si>
  <si>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</si>
  <si>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</si>
  <si>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</si>
  <si>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</si>
  <si>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</si>
  <si>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</si>
  <si>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</si>
  <si>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</si>
  <si>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</si>
  <si>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</si>
  <si>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</si>
  <si>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</si>
  <si>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</si>
  <si>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</si>
  <si>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</si>
  <si>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</si>
  <si>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</si>
  <si>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</si>
  <si>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</si>
  <si>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</si>
  <si>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</si>
  <si>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</si>
  <si>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</si>
  <si>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</si>
  <si>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</si>
  <si>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</si>
  <si>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</si>
  <si>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</si>
  <si>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</si>
  <si>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</si>
  <si>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</si>
  <si>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</si>
  <si>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</si>
  <si>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</si>
  <si>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</si>
  <si>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</si>
  <si>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</si>
  <si>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</si>
  <si>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</si>
  <si>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</si>
  <si>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</si>
  <si>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</si>
  <si>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</si>
  <si>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</si>
  <si>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</si>
  <si>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</si>
  <si>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</si>
  <si>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</si>
  <si>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</si>
  <si>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</si>
  <si>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</si>
  <si>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</si>
  <si>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</si>
  <si>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</si>
  <si>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</si>
  <si>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</si>
  <si>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</si>
  <si>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</si>
  <si>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</si>
  <si>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</si>
  <si>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</si>
  <si>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</si>
  <si>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</si>
  <si>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</si>
  <si>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</si>
  <si>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</si>
  <si>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</si>
  <si>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</si>
  <si>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</si>
  <si>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</si>
  <si>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</si>
  <si>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</si>
  <si>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</si>
  <si>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</si>
  <si>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</si>
  <si>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</si>
  <si>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</si>
  <si>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</si>
  <si>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</si>
  <si>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</si>
  <si>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</si>
  <si>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</si>
  <si>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</si>
  <si>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</si>
  <si>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</si>
  <si>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</si>
  <si>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</si>
  <si>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</si>
  <si>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</si>
  <si>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</si>
  <si>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</si>
  <si>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</si>
  <si>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</si>
  <si>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</si>
  <si>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</si>
  <si>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</si>
  <si>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</si>
  <si>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</si>
  <si>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</si>
  <si>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</si>
  <si>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</si>
  <si>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</si>
  <si>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</si>
  <si>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</si>
  <si>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</si>
  <si>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</si>
  <si>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</si>
  <si>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</si>
  <si>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</si>
  <si>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</si>
  <si>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</si>
  <si>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</si>
  <si>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</si>
  <si>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</si>
  <si>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</si>
  <si>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</si>
  <si>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</si>
  <si>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</si>
  <si>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</si>
  <si>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</si>
  <si>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</si>
  <si>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</si>
  <si>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</si>
  <si>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</si>
  <si>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</si>
  <si>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</si>
  <si>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</si>
  <si>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</si>
  <si>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</si>
  <si>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</si>
  <si>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</si>
  <si>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</si>
  <si>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</si>
  <si>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</si>
  <si>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</si>
  <si>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</si>
  <si>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</si>
  <si>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</si>
  <si>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</si>
  <si>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</si>
  <si>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</si>
  <si>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</si>
  <si>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</si>
  <si>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</si>
  <si>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</si>
  <si>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</si>
  <si>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</si>
  <si>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</si>
  <si>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</si>
  <si>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</si>
  <si>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</si>
  <si>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</si>
  <si>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</si>
  <si>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</si>
  <si>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</si>
  <si>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</si>
  <si>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</si>
  <si>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</si>
  <si>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</si>
  <si>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</si>
  <si>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</si>
  <si>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</si>
  <si>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</si>
  <si>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</si>
  <si>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</si>
  <si>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</si>
  <si>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</si>
  <si>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</si>
  <si>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</si>
  <si>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</si>
  <si>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</si>
  <si>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</si>
  <si>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</si>
  <si>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</si>
  <si>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</si>
  <si>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</si>
  <si>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</si>
  <si>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</si>
  <si>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</si>
  <si>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</si>
  <si>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</si>
  <si>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</si>
  <si>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</si>
  <si>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</si>
  <si>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</si>
  <si>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</si>
  <si>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</si>
  <si>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</si>
  <si>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</si>
  <si>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</si>
  <si>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</si>
  <si>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</si>
  <si>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</si>
  <si>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</si>
  <si>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</si>
  <si>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</si>
  <si>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</si>
  <si>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</si>
  <si>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</si>
  <si>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</si>
  <si>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</si>
  <si>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</si>
  <si>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</si>
  <si>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</si>
  <si>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</si>
  <si>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</si>
  <si>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</si>
  <si>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</si>
  <si>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</si>
  <si>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</si>
  <si>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</si>
  <si>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</si>
  <si>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</si>
  <si>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</si>
  <si>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</si>
  <si>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</si>
  <si>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</si>
  <si>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</si>
  <si>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</si>
  <si>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</si>
  <si>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</si>
  <si>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</si>
  <si>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</si>
  <si>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</si>
  <si>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</si>
  <si>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</si>
  <si>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</si>
  <si>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</si>
  <si>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</si>
  <si>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</si>
  <si>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</si>
  <si>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</si>
  <si>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</si>
  <si>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</si>
  <si>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</si>
  <si>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</si>
  <si>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</si>
  <si>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</si>
  <si>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</si>
  <si>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</si>
  <si>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</si>
  <si>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</si>
  <si>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</si>
  <si>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</si>
  <si>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</si>
  <si>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</si>
  <si>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</si>
  <si>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</si>
  <si>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</si>
  <si>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</si>
  <si>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</si>
  <si>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</si>
  <si>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</si>
  <si>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</si>
  <si>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</si>
  <si>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</si>
  <si>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</si>
  <si>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</si>
  <si>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</si>
  <si>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</si>
  <si>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</si>
  <si>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</si>
  <si>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</si>
  <si>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</si>
  <si>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</si>
  <si>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</si>
  <si>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</si>
  <si>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</si>
  <si>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</si>
  <si>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</si>
  <si>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</si>
  <si>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</si>
  <si>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</si>
  <si>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</si>
  <si>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</si>
  <si>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</si>
  <si>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</si>
  <si>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</si>
  <si>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</si>
  <si>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</si>
  <si>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</si>
  <si>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</si>
  <si>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</si>
  <si>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</si>
  <si>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</si>
  <si>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</si>
  <si>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</si>
  <si>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</si>
  <si>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</si>
  <si>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</si>
  <si>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</si>
  <si>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</si>
  <si>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</si>
  <si>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</si>
  <si>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</si>
  <si>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</si>
  <si>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</si>
  <si>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</si>
  <si>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</si>
  <si>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</si>
  <si>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</si>
  <si>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</si>
  <si>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</si>
  <si>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</si>
  <si>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</si>
  <si>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</si>
  <si>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</si>
  <si>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</si>
  <si>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</si>
  <si>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</si>
  <si>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</si>
  <si>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</si>
  <si>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</si>
  <si>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</si>
  <si>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</si>
  <si>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</si>
  <si>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</si>
  <si>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</si>
  <si>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</si>
  <si>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</si>
  <si>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</si>
  <si>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</si>
  <si>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</si>
  <si>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</si>
  <si>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</si>
  <si>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</si>
  <si>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</si>
  <si>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</si>
  <si>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</si>
  <si>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</si>
  <si>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</si>
  <si>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</si>
  <si>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</si>
  <si>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</si>
  <si>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</si>
  <si>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</si>
  <si>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</si>
  <si>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</si>
  <si>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</si>
  <si>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</si>
  <si>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</si>
  <si>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</si>
  <si>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</si>
  <si>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</si>
  <si>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</si>
  <si>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</si>
  <si>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</si>
  <si>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</si>
  <si>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</si>
  <si>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</si>
  <si>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</si>
  <si>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</si>
  <si>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</si>
  <si>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</si>
  <si>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</si>
  <si>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</si>
  <si>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</si>
  <si>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</si>
  <si>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</si>
  <si>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</si>
  <si>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</si>
  <si>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</si>
  <si>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</si>
  <si>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</si>
  <si>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</si>
  <si>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</si>
  <si>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</si>
  <si>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</si>
  <si>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</si>
  <si>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</si>
  <si>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</si>
  <si>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</si>
  <si>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</si>
  <si>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</si>
  <si>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</si>
  <si>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</si>
  <si>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</si>
  <si>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</si>
  <si>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</si>
  <si>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</si>
  <si>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</si>
  <si>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</si>
  <si>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</si>
  <si>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</si>
  <si>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</si>
  <si>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</si>
  <si>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</si>
  <si>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</si>
  <si>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</si>
  <si>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</si>
  <si>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</si>
  <si>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</si>
  <si>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</si>
  <si>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</si>
  <si>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</si>
  <si>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</si>
  <si>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</si>
  <si>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</si>
  <si>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</si>
  <si>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</si>
  <si>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</si>
  <si>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</si>
  <si>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</si>
  <si>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</si>
  <si>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</si>
  <si>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</si>
  <si>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</si>
  <si>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</si>
  <si>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</si>
  <si>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</si>
  <si>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</si>
  <si>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</si>
  <si>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</si>
  <si>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</si>
  <si>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</si>
  <si>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</si>
  <si>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</si>
  <si>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</si>
  <si>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</si>
  <si>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</si>
  <si>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</si>
  <si>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</si>
  <si>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</si>
  <si>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</si>
  <si>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</si>
  <si>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</si>
  <si>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</si>
  <si>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</si>
  <si>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</si>
  <si>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</si>
  <si>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</si>
  <si>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</si>
  <si>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</si>
  <si>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</si>
  <si>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</si>
  <si>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</si>
  <si>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</si>
  <si>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</si>
  <si>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</si>
  <si>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</si>
  <si>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</si>
  <si>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</si>
  <si>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</si>
  <si>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</si>
  <si>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</si>
  <si>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</si>
  <si>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</si>
  <si>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</si>
  <si>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</si>
  <si>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</si>
  <si>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</si>
  <si>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</si>
  <si>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</si>
  <si>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</si>
  <si>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</si>
  <si>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</si>
  <si>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</si>
  <si>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</si>
  <si>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</si>
  <si>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</si>
  <si>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</si>
  <si>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</si>
  <si>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</si>
  <si>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</si>
  <si>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</si>
  <si>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</si>
  <si>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</si>
  <si>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</si>
  <si>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</si>
  <si>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</si>
  <si>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</si>
  <si>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</si>
  <si>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</si>
  <si>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</si>
  <si>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</si>
  <si>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</si>
  <si>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</si>
  <si>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</si>
  <si>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</si>
  <si>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</si>
  <si>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</si>
  <si>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</si>
  <si>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</si>
  <si>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</si>
  <si>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</si>
  <si>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</si>
  <si>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</si>
  <si>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</si>
  <si>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</si>
  <si>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</si>
  <si>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</si>
  <si>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</si>
  <si>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</si>
  <si>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</si>
  <si>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</si>
  <si>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</si>
  <si>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</si>
  <si>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</si>
  <si>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</si>
  <si>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</si>
  <si>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</si>
  <si>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</si>
  <si>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</si>
  <si>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</si>
  <si>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</si>
  <si>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</si>
  <si>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</si>
  <si>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</si>
  <si>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</si>
  <si>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</si>
  <si>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</si>
  <si>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</si>
  <si>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</si>
  <si>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</si>
  <si>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</si>
  <si>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</si>
  <si>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</si>
  <si>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</si>
  <si>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</si>
  <si>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</si>
  <si>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</si>
  <si>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</si>
  <si>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</si>
  <si>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</si>
  <si>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</si>
  <si>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</si>
  <si>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</si>
  <si>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</si>
  <si>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</si>
  <si>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</si>
  <si>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</si>
  <si>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</si>
  <si>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</si>
  <si>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</si>
  <si>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</si>
  <si>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</si>
  <si>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</si>
  <si>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</si>
  <si>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</si>
  <si>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</si>
  <si>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</si>
  <si>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</si>
  <si>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</si>
  <si>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</si>
  <si>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</si>
  <si>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</si>
  <si>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</si>
  <si>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</si>
  <si>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</si>
  <si>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</si>
  <si>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</si>
  <si>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</si>
  <si>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</si>
  <si>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</si>
  <si>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</si>
  <si>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</si>
  <si>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</si>
  <si>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</si>
  <si>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</si>
  <si>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</si>
  <si>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</si>
  <si>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</si>
  <si>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</si>
  <si>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</si>
  <si>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</si>
  <si>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</si>
  <si>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</si>
  <si>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</si>
  <si>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</si>
  <si>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</si>
  <si>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</si>
  <si>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</si>
  <si>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</si>
  <si>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</si>
  <si>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</si>
  <si>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</si>
  <si>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</si>
  <si>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</si>
  <si>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</si>
  <si>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</si>
  <si>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</si>
  <si>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</si>
  <si>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</si>
  <si>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</si>
  <si>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</si>
  <si>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</si>
  <si>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</si>
  <si>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</si>
  <si>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</si>
  <si>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</si>
  <si>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</si>
  <si>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</si>
  <si>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</si>
  <si>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</si>
  <si>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</si>
  <si>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</si>
  <si>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</si>
  <si>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</si>
  <si>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</si>
  <si>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</si>
  <si>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</si>
  <si>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</si>
  <si>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</si>
  <si>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</si>
  <si>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</si>
  <si>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</si>
  <si>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</si>
  <si>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</si>
  <si>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</si>
  <si>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</si>
  <si>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</si>
  <si>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</si>
  <si>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</si>
  <si>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</si>
  <si>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</si>
  <si>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</si>
  <si>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</si>
  <si>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</si>
  <si>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</si>
  <si>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</si>
  <si>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</si>
  <si>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</si>
  <si>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</si>
  <si>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</si>
  <si>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</si>
  <si>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</si>
  <si>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</si>
  <si>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</si>
  <si>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</si>
  <si>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</si>
  <si>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</si>
  <si>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</si>
  <si>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</si>
  <si>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</si>
  <si>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</si>
  <si>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</si>
  <si>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</si>
  <si>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</si>
  <si>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</si>
  <si>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</si>
  <si>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</si>
  <si>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</si>
  <si>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</si>
  <si>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</si>
  <si>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</si>
  <si>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</si>
  <si>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</si>
  <si>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</si>
  <si>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</si>
  <si>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</si>
  <si>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</si>
  <si>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</si>
  <si>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</si>
  <si>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</si>
  <si>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</si>
  <si>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</si>
  <si>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</si>
  <si>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</si>
  <si>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</si>
  <si>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</si>
  <si>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</si>
  <si>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</si>
  <si>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</si>
  <si>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</si>
  <si>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</si>
  <si>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</si>
  <si>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</si>
  <si>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</si>
  <si>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</si>
  <si>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</si>
  <si>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</si>
  <si>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</si>
  <si>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</si>
  <si>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</si>
  <si>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</si>
  <si>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</si>
  <si>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</si>
  <si>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</si>
  <si>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</si>
  <si>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</si>
  <si>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</si>
  <si>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</si>
  <si>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</si>
  <si>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</si>
  <si>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</si>
  <si>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</si>
  <si>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</si>
  <si>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</si>
  <si>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</si>
  <si>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</si>
  <si>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</si>
  <si>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</si>
  <si>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</si>
  <si>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</si>
  <si>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</si>
  <si>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</si>
  <si>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</si>
  <si>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</si>
  <si>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</si>
  <si>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</si>
  <si>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</si>
  <si>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</si>
  <si>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</si>
  <si>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</si>
  <si>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</si>
  <si>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</si>
  <si>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</si>
  <si>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</si>
  <si>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</si>
  <si>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</si>
  <si>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</si>
  <si>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</si>
  <si>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</si>
  <si>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</si>
  <si>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</si>
  <si>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</si>
  <si>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</si>
  <si>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</si>
  <si>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</si>
  <si>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</si>
  <si>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</si>
  <si>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</si>
  <si>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</si>
  <si>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</si>
  <si>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</si>
  <si>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</si>
  <si>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</si>
  <si>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</si>
  <si>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</si>
  <si>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</si>
  <si>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</si>
  <si>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</si>
  <si>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</si>
  <si>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</si>
  <si>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</si>
  <si>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</si>
  <si>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</si>
  <si>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</si>
  <si>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</si>
  <si>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</si>
  <si>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</si>
  <si>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</si>
  <si>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</si>
  <si>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</si>
  <si>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</si>
  <si>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</si>
  <si>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</si>
  <si>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</si>
  <si>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</si>
  <si>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</si>
  <si>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</si>
  <si>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</si>
  <si>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</si>
  <si>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</si>
  <si>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</si>
  <si>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</si>
  <si>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</si>
  <si>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</si>
  <si>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</si>
  <si>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</si>
  <si>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</si>
  <si>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</si>
  <si>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</si>
  <si>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</si>
  <si>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</si>
  <si>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</si>
  <si>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</si>
  <si>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</si>
  <si>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</si>
  <si>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</si>
  <si>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</si>
  <si>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</si>
  <si>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</si>
  <si>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</si>
  <si>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</si>
  <si>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</si>
  <si>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</si>
  <si>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</si>
  <si>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</si>
  <si>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</si>
  <si>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</si>
  <si>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</si>
  <si>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</si>
  <si>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</si>
  <si>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</si>
  <si>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</si>
  <si>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</si>
  <si>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</si>
  <si>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</si>
  <si>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</si>
  <si>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</si>
  <si>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</si>
  <si>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</si>
  <si>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</si>
  <si>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</si>
  <si>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</si>
  <si>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</si>
  <si>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</si>
  <si>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</si>
  <si>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</si>
  <si>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</si>
  <si>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</si>
  <si>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</si>
  <si>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</si>
  <si>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</si>
  <si>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</si>
  <si>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</si>
  <si>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</si>
  <si>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</si>
  <si>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</si>
  <si>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</si>
  <si>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</si>
  <si>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</si>
  <si>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</si>
  <si>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</si>
  <si>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</si>
  <si>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</si>
  <si>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</si>
  <si>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</si>
  <si>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</si>
  <si>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</si>
  <si>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</si>
  <si>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</si>
  <si>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</si>
  <si>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</si>
  <si>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</si>
  <si>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</si>
  <si>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</si>
  <si>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</si>
  <si>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</si>
  <si>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</si>
  <si>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</si>
  <si>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</si>
  <si>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</si>
  <si>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</si>
  <si>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</si>
  <si>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</si>
  <si>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</si>
  <si>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</si>
  <si>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</si>
  <si>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</si>
  <si>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</si>
  <si>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</si>
  <si>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</si>
  <si>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</si>
  <si>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</si>
  <si>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</si>
  <si>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</si>
  <si>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</si>
  <si>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</si>
  <si>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</si>
  <si>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</si>
  <si>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</si>
  <si>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</si>
  <si>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</si>
  <si>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</si>
  <si>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</si>
  <si>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</si>
  <si>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</si>
  <si>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</si>
  <si>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</si>
  <si>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</si>
  <si>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</si>
  <si>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</si>
  <si>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</si>
  <si>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</si>
  <si>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</si>
  <si>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</si>
  <si>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</si>
  <si>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</si>
  <si>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</si>
  <si>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</si>
  <si>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</si>
  <si>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</si>
  <si>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</si>
  <si>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</si>
  <si>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</si>
  <si>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</si>
  <si>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</si>
  <si>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</si>
  <si>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</si>
  <si>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</si>
  <si>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</si>
  <si>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</si>
  <si>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</si>
  <si>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</si>
  <si>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</si>
  <si>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</si>
  <si>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</si>
  <si>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</si>
  <si>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</si>
  <si>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</si>
  <si>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</si>
  <si>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</si>
  <si>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</si>
  <si>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</si>
  <si>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</si>
  <si>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</si>
  <si>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</si>
  <si>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</si>
  <si>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</si>
  <si>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</si>
  <si>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</si>
  <si>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</si>
  <si>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</si>
  <si>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</si>
  <si>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</si>
  <si>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</si>
  <si>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</si>
  <si>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</si>
  <si>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</si>
  <si>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</si>
  <si>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</si>
  <si>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</si>
  <si>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</si>
  <si>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</si>
  <si>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</si>
  <si>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</si>
  <si>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</si>
  <si>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</si>
  <si>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</si>
  <si>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</si>
  <si>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</si>
  <si>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</si>
  <si>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</si>
  <si>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</si>
  <si>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</si>
  <si>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</si>
  <si>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</si>
  <si>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</si>
  <si>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</si>
  <si>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</si>
  <si>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</si>
  <si>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</si>
  <si>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</si>
  <si>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</si>
  <si>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</si>
  <si>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</si>
  <si>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</si>
  <si>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</si>
  <si>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</si>
  <si>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</si>
  <si>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</si>
  <si>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</si>
  <si>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</si>
  <si>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</si>
  <si>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</si>
  <si>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</si>
  <si>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</si>
  <si>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</si>
  <si>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</si>
  <si>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</si>
  <si>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</si>
  <si>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</si>
  <si>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</si>
  <si>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</si>
  <si>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</si>
  <si>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</si>
  <si>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</si>
  <si>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</si>
  <si>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</si>
  <si>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</si>
  <si>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</si>
  <si>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</si>
  <si>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</si>
  <si>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</si>
  <si>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</si>
  <si>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</si>
  <si>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</si>
  <si>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</si>
  <si>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</si>
  <si>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</si>
  <si>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</si>
  <si>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</si>
  <si>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</si>
  <si>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</si>
  <si>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</si>
  <si>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</si>
  <si>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</si>
  <si>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</si>
  <si>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</si>
  <si>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</si>
  <si>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</si>
  <si>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</si>
  <si>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</si>
  <si>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</si>
  <si>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</si>
  <si>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</si>
  <si>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</si>
  <si>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</si>
  <si>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</si>
  <si>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</si>
  <si>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</si>
  <si>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</si>
  <si>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</si>
  <si>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</si>
  <si>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</si>
  <si>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</si>
  <si>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</si>
  <si>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</si>
  <si>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</si>
  <si>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</si>
  <si>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</si>
  <si>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</si>
  <si>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</si>
  <si>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</si>
  <si>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</si>
  <si>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</si>
  <si>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</si>
  <si>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</si>
  <si>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</si>
  <si>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</si>
  <si>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</si>
  <si>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</si>
  <si>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</si>
  <si>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</si>
  <si>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</si>
  <si>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</si>
  <si>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</si>
  <si>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</si>
  <si>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</si>
  <si>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</si>
  <si>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</si>
  <si>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</si>
  <si>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</si>
  <si>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</si>
  <si>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</si>
  <si>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</si>
  <si>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</si>
  <si>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</si>
  <si>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</si>
  <si>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</si>
  <si>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</si>
  <si>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</si>
  <si>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</si>
  <si>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</si>
  <si>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</si>
  <si>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</si>
  <si>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</si>
  <si>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</si>
  <si>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</si>
  <si>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</si>
  <si>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</si>
  <si>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</si>
  <si>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</si>
  <si>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</si>
  <si>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</si>
  <si>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</si>
  <si>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</si>
  <si>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</si>
  <si>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</si>
  <si>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</si>
  <si>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</si>
  <si>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</si>
  <si>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</si>
  <si>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</si>
  <si>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</si>
  <si>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</si>
  <si>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</si>
  <si>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</si>
  <si>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</si>
  <si>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</si>
  <si>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</si>
  <si>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</si>
  <si>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</si>
  <si>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</si>
  <si>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</si>
  <si>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</si>
  <si>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</si>
  <si>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</si>
  <si>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</si>
  <si>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</si>
  <si>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</si>
  <si>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</si>
  <si>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</si>
  <si>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</si>
  <si>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</si>
  <si>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</si>
  <si>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</si>
  <si>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</si>
  <si>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</si>
  <si>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</si>
  <si>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</si>
  <si>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</si>
  <si>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</si>
  <si>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</si>
  <si>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</si>
  <si>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</si>
  <si>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</si>
  <si>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</si>
  <si>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</si>
  <si>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</si>
  <si>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</si>
  <si>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</si>
  <si>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</si>
  <si>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</si>
  <si>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</si>
  <si>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</si>
  <si>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</si>
  <si>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</si>
  <si>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</si>
  <si>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</si>
  <si>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</si>
  <si>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</si>
  <si>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</si>
  <si>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</si>
  <si>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</si>
  <si>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</si>
  <si>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</si>
  <si>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</si>
  <si>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</si>
  <si>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</si>
  <si>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</si>
  <si>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</si>
  <si>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</si>
  <si>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</si>
  <si>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</si>
  <si>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</si>
  <si>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</si>
  <si>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</si>
  <si>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</si>
  <si>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</si>
  <si>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</si>
  <si>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</si>
  <si>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</si>
  <si>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</si>
  <si>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</si>
  <si>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</si>
  <si>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</si>
  <si>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</si>
  <si>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</si>
  <si>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</si>
  <si>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</si>
  <si>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</si>
  <si>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</si>
  <si>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</si>
  <si>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</si>
  <si>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</si>
  <si>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</si>
  <si>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</si>
  <si>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</si>
  <si>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</si>
  <si>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</si>
  <si>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</si>
  <si>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</si>
  <si>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</si>
  <si>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</si>
  <si>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</si>
  <si>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</si>
  <si>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</si>
  <si>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</si>
  <si>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</si>
  <si>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</si>
  <si>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</si>
  <si>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</si>
  <si>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</si>
  <si>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</si>
  <si>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</si>
  <si>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</si>
  <si>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</si>
  <si>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</si>
  <si>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</si>
  <si>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</si>
  <si>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</si>
  <si>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</si>
  <si>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</si>
  <si>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</si>
  <si>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</si>
  <si>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</si>
  <si>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</si>
  <si>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</si>
  <si>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</si>
  <si>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</si>
  <si>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</si>
  <si>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</si>
  <si>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</si>
  <si>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</si>
  <si>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</si>
  <si>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</si>
  <si>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</si>
  <si>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</si>
  <si>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</si>
  <si>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</si>
  <si>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</si>
  <si>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</si>
  <si>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</si>
  <si>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</si>
  <si>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</si>
  <si>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</si>
  <si>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</si>
  <si>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</si>
  <si>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</si>
  <si>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</si>
  <si>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</si>
  <si>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</si>
  <si>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</si>
  <si>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</si>
  <si>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</si>
  <si>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</si>
  <si>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</si>
  <si>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</si>
  <si>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</si>
  <si>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</si>
  <si>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</si>
  <si>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</si>
  <si>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</si>
  <si>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</si>
  <si>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</si>
  <si>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</si>
  <si>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</si>
  <si>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</si>
  <si>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</si>
  <si>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</si>
  <si>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</si>
  <si>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</si>
  <si>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</si>
  <si>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</si>
  <si>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</si>
  <si>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</si>
  <si>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</si>
  <si>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</si>
  <si>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</si>
  <si>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</si>
  <si>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</si>
  <si>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</si>
  <si>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</si>
  <si>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</si>
  <si>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</si>
  <si>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</si>
  <si>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</si>
  <si>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</si>
  <si>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</si>
  <si>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</si>
  <si>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</si>
  <si>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</si>
  <si>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</si>
  <si>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</si>
  <si>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</si>
  <si>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</si>
  <si>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</si>
  <si>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</si>
  <si>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</si>
  <si>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</si>
  <si>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</si>
  <si>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</si>
  <si>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</si>
  <si>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</si>
  <si>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</si>
  <si>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</si>
  <si>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</si>
  <si>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</si>
  <si>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</si>
  <si>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</si>
  <si>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</si>
  <si>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</si>
  <si>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</si>
  <si>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</si>
  <si>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</si>
  <si>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</si>
  <si>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</si>
  <si>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</si>
  <si>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</si>
  <si>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</si>
  <si>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</si>
  <si>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</si>
  <si>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</si>
  <si>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</si>
  <si>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</si>
  <si>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</si>
  <si>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</si>
  <si>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</si>
  <si>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</si>
  <si>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</si>
  <si>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</si>
  <si>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</si>
  <si>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</si>
  <si>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</si>
  <si>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</si>
  <si>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</si>
  <si>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</si>
  <si>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</si>
  <si>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</si>
  <si>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</si>
  <si>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</si>
  <si>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</si>
  <si>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</si>
  <si>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</si>
  <si>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</si>
  <si>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</si>
  <si>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</si>
  <si>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</si>
  <si>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</si>
  <si>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</si>
  <si>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</si>
  <si>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</si>
  <si>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</si>
  <si>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</si>
  <si>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</si>
  <si>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</si>
  <si>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</si>
  <si>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</si>
  <si>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</si>
  <si>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</si>
  <si>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</si>
  <si>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</si>
  <si>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</si>
  <si>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</si>
  <si>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</si>
  <si>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</si>
  <si>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</si>
  <si>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</si>
  <si>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</si>
  <si>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</si>
  <si>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</si>
  <si>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</si>
  <si>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</si>
  <si>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</si>
  <si>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</si>
  <si>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</si>
  <si>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</si>
  <si>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</si>
  <si>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</si>
  <si>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</si>
  <si>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</si>
  <si>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</si>
  <si>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</si>
  <si>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</si>
  <si>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</si>
  <si>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</si>
  <si>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</si>
  <si>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</si>
  <si>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</si>
  <si>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</si>
  <si>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</si>
  <si>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</si>
  <si>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</si>
  <si>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</si>
  <si>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</si>
  <si>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</si>
  <si>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</si>
  <si>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</si>
  <si>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</si>
  <si>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</si>
  <si>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</si>
  <si>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</si>
  <si>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</si>
  <si>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</si>
  <si>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</si>
  <si>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</si>
  <si>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</si>
  <si>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</si>
  <si>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</si>
  <si>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</si>
  <si>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</si>
  <si>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</si>
  <si>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</si>
  <si>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</si>
  <si>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</si>
  <si>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</si>
  <si>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</si>
  <si>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</si>
  <si>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</si>
  <si>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</si>
  <si>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</si>
  <si>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</si>
  <si>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</si>
  <si>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</si>
  <si>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</si>
  <si>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</si>
  <si>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</si>
  <si>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</si>
  <si>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</si>
  <si>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</si>
  <si>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</si>
  <si>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</si>
  <si>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</si>
  <si>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</si>
  <si>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</si>
  <si>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</si>
  <si>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</si>
  <si>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</si>
  <si>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</si>
  <si>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</si>
  <si>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</si>
  <si>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</si>
  <si>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</si>
  <si>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</si>
  <si>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</si>
  <si>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</si>
  <si>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</si>
  <si>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</si>
  <si>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</si>
  <si>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</si>
  <si>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</si>
  <si>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</si>
  <si>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</si>
  <si>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</si>
  <si>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</si>
  <si>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</si>
  <si>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</si>
  <si>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</si>
  <si>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</si>
  <si>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</si>
  <si>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</si>
  <si>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</si>
  <si>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</si>
  <si>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</si>
  <si>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</si>
  <si>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</si>
  <si>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</si>
  <si>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</si>
  <si>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</si>
  <si>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</si>
  <si>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</si>
  <si>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</si>
  <si>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</si>
  <si>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</si>
  <si>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</si>
  <si>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</si>
  <si>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</si>
  <si>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</si>
  <si>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</si>
  <si>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</si>
  <si>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</si>
  <si>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</si>
  <si>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</si>
  <si>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</si>
  <si>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</si>
  <si>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</si>
  <si>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</si>
  <si>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</si>
  <si>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</si>
  <si>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</si>
  <si>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</si>
  <si>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</si>
  <si>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</si>
  <si>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</si>
  <si>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</si>
  <si>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</si>
  <si>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</si>
  <si>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</si>
  <si>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</si>
  <si>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</si>
  <si>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</si>
  <si>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</si>
  <si>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</si>
  <si>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</si>
  <si>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</si>
  <si>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</si>
  <si>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</si>
  <si>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</si>
  <si>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</si>
  <si>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</si>
  <si>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</si>
  <si>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</si>
  <si>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</si>
  <si>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</si>
  <si>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</si>
  <si>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</si>
  <si>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</si>
  <si>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</si>
  <si>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</si>
  <si>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</si>
  <si>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</si>
  <si>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</si>
  <si>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</si>
  <si>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</si>
  <si>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</si>
  <si>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</si>
  <si>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</si>
  <si>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</si>
  <si>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</si>
  <si>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</si>
  <si>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</si>
  <si>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</si>
  <si>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</si>
  <si>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</si>
  <si>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</si>
  <si>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</si>
  <si>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</si>
  <si>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</si>
  <si>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</si>
  <si>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</si>
  <si>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</si>
  <si>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</si>
  <si>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</si>
  <si>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</si>
  <si>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</si>
  <si>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</si>
  <si>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</si>
  <si>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</si>
  <si>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</si>
  <si>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</si>
  <si>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</si>
  <si>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</si>
  <si>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</si>
  <si>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</si>
  <si>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</si>
  <si>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</si>
  <si>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</si>
  <si>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</si>
  <si>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</si>
  <si>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</si>
  <si>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</si>
  <si>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</si>
  <si>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</si>
  <si>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</si>
  <si>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</si>
  <si>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</si>
  <si>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</si>
  <si>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</si>
  <si>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</si>
  <si>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</si>
  <si>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</si>
  <si>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</si>
  <si>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</si>
  <si>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</si>
  <si>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</si>
  <si>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</si>
  <si>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</si>
  <si>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</si>
  <si>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</si>
  <si>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</si>
  <si>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</si>
  <si>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</si>
  <si>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</si>
  <si>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</si>
  <si>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</si>
  <si>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</si>
  <si>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</si>
  <si>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</si>
  <si>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</si>
  <si>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</si>
  <si>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</si>
  <si>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</si>
  <si>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</si>
  <si>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</si>
  <si>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</si>
  <si>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</si>
  <si>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</si>
  <si>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</si>
  <si>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</si>
  <si>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</si>
  <si>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</si>
  <si>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</si>
  <si>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</si>
  <si>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</si>
  <si>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</si>
  <si>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</si>
  <si>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</si>
  <si>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</si>
  <si>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</si>
  <si>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</si>
  <si>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</si>
  <si>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</si>
  <si>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</si>
  <si>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</si>
  <si>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</si>
  <si>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</si>
  <si>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</si>
  <si>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</si>
  <si>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</si>
  <si>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</si>
  <si>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</si>
  <si>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</si>
  <si>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</si>
  <si>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</si>
  <si>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</si>
  <si>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</si>
  <si>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</si>
  <si>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</si>
  <si>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</si>
  <si>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</si>
  <si>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</si>
  <si>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</si>
  <si>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</si>
  <si>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</si>
  <si>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</si>
  <si>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</si>
  <si>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</si>
  <si>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</si>
  <si>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</si>
  <si>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</si>
  <si>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</si>
  <si>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</si>
  <si>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</si>
  <si>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</si>
  <si>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</si>
  <si>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</si>
  <si>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</si>
  <si>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</si>
  <si>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</si>
  <si>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</si>
  <si>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</si>
  <si>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</si>
  <si>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</si>
  <si>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</si>
  <si>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</si>
  <si>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</si>
  <si>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</si>
  <si>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</si>
  <si>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</si>
  <si>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</si>
  <si>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</si>
  <si>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</si>
  <si>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</si>
  <si>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</si>
  <si>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</si>
  <si>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</si>
  <si>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</si>
  <si>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</si>
  <si>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</si>
  <si>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</si>
  <si>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</si>
  <si>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</si>
  <si>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</si>
  <si>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</si>
  <si>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</si>
  <si>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</si>
  <si>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</si>
  <si>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</si>
  <si>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</si>
  <si>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</si>
  <si>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</si>
  <si>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</si>
  <si>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</si>
  <si>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</si>
  <si>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</si>
  <si>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</si>
  <si>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</si>
  <si>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</si>
  <si>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</si>
  <si>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</si>
  <si>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</si>
  <si>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</si>
  <si>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</si>
  <si>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</si>
  <si>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</si>
  <si>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</si>
  <si>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</si>
  <si>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</si>
  <si>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</si>
  <si>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</si>
  <si>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</si>
  <si>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</si>
  <si>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</si>
  <si>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</si>
  <si>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</si>
  <si>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</si>
  <si>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</si>
  <si>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</si>
  <si>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</si>
  <si>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</si>
  <si>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</si>
  <si>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</si>
  <si>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</si>
  <si>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</si>
  <si>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</si>
  <si>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</si>
  <si>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</si>
  <si>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</si>
  <si>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</si>
  <si>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</si>
  <si>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</si>
  <si>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</si>
  <si>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</si>
  <si>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</si>
  <si>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</si>
  <si>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</si>
  <si>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</si>
  <si>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</si>
  <si>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</si>
  <si>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</si>
  <si>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</si>
  <si>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</si>
  <si>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</si>
  <si>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</si>
  <si>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</si>
  <si>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</si>
  <si>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</si>
  <si>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</si>
  <si>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</si>
  <si>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</si>
  <si>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</si>
  <si>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</si>
  <si>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</si>
  <si>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</si>
  <si>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</si>
  <si>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</si>
  <si>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</si>
  <si>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</si>
  <si>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</si>
  <si>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</si>
  <si>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</si>
  <si>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</si>
  <si>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</si>
  <si>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</si>
  <si>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</si>
  <si>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</si>
  <si>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</si>
  <si>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</si>
  <si>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</si>
  <si>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</si>
  <si>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</si>
  <si>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</si>
  <si>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</si>
  <si>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</si>
  <si>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</si>
  <si>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</si>
  <si>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</si>
  <si>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</si>
  <si>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</si>
  <si>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</si>
  <si>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</si>
  <si>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</si>
  <si>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</si>
  <si>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</si>
  <si>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</si>
  <si>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</si>
  <si>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</si>
  <si>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</si>
  <si>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</si>
  <si>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</si>
  <si>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</si>
  <si>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</si>
  <si>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</si>
  <si>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</si>
  <si>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</si>
  <si>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</si>
  <si>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</si>
  <si>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</si>
  <si>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</si>
  <si>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</si>
  <si>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</si>
  <si>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</si>
  <si>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</si>
  <si>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</si>
  <si>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</si>
  <si>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</si>
  <si>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</si>
  <si>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</si>
  <si>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</si>
  <si>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</si>
  <si>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</si>
  <si>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</si>
  <si>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</si>
  <si>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</si>
  <si>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</si>
  <si>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</si>
  <si>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</si>
  <si>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</si>
  <si>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</si>
  <si>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</si>
  <si>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</si>
  <si>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</si>
  <si>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</si>
  <si>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</si>
  <si>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</si>
  <si>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</si>
  <si>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</si>
  <si>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</si>
  <si>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</si>
  <si>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</si>
  <si>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</si>
  <si>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</si>
  <si>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</si>
  <si>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</si>
  <si>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</si>
  <si>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</si>
  <si>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</si>
  <si>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</si>
  <si>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</si>
  <si>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</si>
  <si>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</si>
  <si>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</si>
  <si>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</si>
  <si>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</si>
  <si>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</si>
  <si>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</si>
  <si>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</si>
  <si>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</si>
  <si>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</si>
  <si>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</si>
  <si>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</si>
  <si>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</si>
  <si>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</si>
  <si>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</si>
  <si>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</si>
  <si>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</si>
  <si>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</si>
  <si>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</si>
  <si>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</si>
  <si>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</si>
  <si>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</si>
  <si>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</si>
  <si>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</si>
  <si>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</si>
  <si>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</si>
  <si>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</si>
  <si>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</si>
  <si>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</si>
  <si>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</si>
  <si>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</si>
  <si>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</si>
  <si>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</si>
  <si>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</si>
  <si>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</si>
  <si>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</si>
  <si>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</si>
  <si>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</si>
  <si>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</si>
  <si>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</si>
  <si>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</si>
  <si>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</si>
  <si>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</si>
  <si>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</si>
  <si>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</si>
  <si>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</si>
  <si>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</si>
  <si>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</si>
  <si>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</si>
  <si>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</si>
  <si>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</si>
  <si>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</si>
  <si>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</si>
  <si>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</si>
  <si>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</si>
  <si>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</si>
  <si>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</si>
  <si>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</si>
  <si>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</si>
  <si>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</si>
  <si>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</si>
  <si>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</si>
  <si>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</si>
  <si>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</si>
  <si>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</si>
  <si>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</si>
  <si>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</si>
  <si>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</si>
  <si>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</si>
  <si>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</si>
  <si>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</si>
  <si>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</si>
  <si>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</si>
  <si>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</si>
  <si>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</si>
  <si>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</si>
  <si>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</si>
  <si>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</si>
  <si>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</si>
  <si>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</si>
  <si>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</si>
  <si>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</si>
  <si>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</si>
  <si>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</si>
  <si>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</si>
  <si>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</si>
  <si>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</si>
  <si>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</si>
  <si>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</si>
  <si>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</si>
  <si>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</si>
  <si>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</si>
  <si>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</si>
  <si>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</si>
  <si>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</si>
  <si>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</si>
  <si>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</si>
  <si>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</si>
  <si>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</si>
  <si>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</si>
  <si>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</si>
  <si>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</si>
  <si>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</si>
  <si>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</si>
  <si>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</si>
  <si>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</si>
  <si>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</si>
  <si>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</si>
  <si>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</si>
  <si>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</si>
  <si>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</si>
  <si>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</si>
  <si>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</si>
  <si>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</si>
  <si>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</si>
  <si>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</si>
  <si>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</si>
  <si>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</si>
  <si>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</si>
  <si>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</si>
  <si>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</si>
  <si>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</si>
  <si>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</si>
  <si>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</si>
  <si>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</si>
  <si>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</si>
  <si>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</si>
  <si>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</si>
  <si>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</si>
  <si>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</si>
  <si>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</si>
  <si>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</si>
  <si>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</si>
  <si>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</si>
  <si>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</si>
  <si>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</si>
  <si>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</si>
  <si>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</si>
  <si>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</si>
  <si>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</si>
  <si>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</si>
  <si>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</si>
  <si>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</si>
  <si>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</si>
  <si>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</si>
  <si>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</si>
  <si>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</si>
  <si>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</si>
  <si>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</si>
  <si>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</si>
  <si>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</si>
  <si>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</si>
  <si>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</si>
  <si>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</si>
  <si>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</si>
  <si>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</si>
  <si>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</si>
  <si>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</si>
  <si>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</si>
  <si>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</si>
  <si>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</si>
  <si>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</si>
  <si>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</si>
  <si>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</si>
  <si>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</si>
  <si>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</si>
  <si>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</si>
  <si>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</si>
  <si>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</si>
  <si>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</si>
  <si>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</si>
  <si>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</si>
  <si>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</si>
  <si>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</si>
  <si>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</si>
  <si>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</si>
  <si>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</si>
  <si>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</si>
  <si>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</si>
  <si>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</si>
  <si>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</si>
  <si>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</si>
  <si>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</si>
  <si>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</si>
  <si>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</si>
  <si>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</si>
  <si>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</si>
  <si>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</si>
  <si>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</si>
  <si>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</si>
  <si>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</si>
  <si>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</si>
  <si>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</si>
  <si>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</si>
  <si>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</si>
  <si>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</si>
  <si>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</si>
  <si>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</si>
  <si>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</si>
  <si>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</si>
  <si>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</si>
  <si>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</si>
  <si>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</si>
  <si>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</si>
  <si>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</si>
  <si>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</si>
  <si>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</si>
  <si>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</si>
  <si>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</si>
  <si>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</si>
  <si>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</si>
  <si>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</si>
  <si>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</si>
  <si>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</si>
  <si>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</si>
  <si>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</si>
  <si>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</si>
  <si>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</si>
  <si>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</si>
  <si>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</si>
  <si>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</si>
  <si>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</si>
  <si>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</si>
  <si>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</si>
  <si>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</si>
  <si>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</si>
  <si>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</si>
  <si>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</si>
  <si>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</si>
  <si>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</si>
  <si>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</si>
  <si>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</si>
  <si>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</si>
  <si>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</si>
  <si>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</si>
  <si>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</si>
  <si>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</si>
  <si>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</si>
  <si>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</si>
  <si>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</si>
  <si>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</si>
  <si>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</si>
  <si>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</si>
  <si>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</si>
  <si>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</si>
  <si>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</si>
  <si>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</si>
  <si>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</si>
  <si>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</si>
  <si>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</si>
  <si>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</si>
  <si>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</si>
  <si>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</si>
  <si>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</si>
  <si>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</si>
  <si>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</si>
  <si>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</si>
  <si>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</si>
  <si>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</si>
  <si>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</si>
  <si>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</si>
  <si>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</si>
  <si>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</si>
  <si>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</si>
  <si>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</si>
  <si>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</si>
  <si>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</si>
  <si>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</si>
  <si>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</si>
  <si>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</si>
  <si>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</si>
  <si>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</si>
  <si>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</si>
  <si>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</si>
  <si>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</si>
  <si>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</si>
  <si>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</si>
  <si>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</si>
  <si>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</si>
  <si>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</si>
  <si>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</si>
  <si>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</si>
  <si>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</si>
  <si>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</si>
  <si>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</si>
  <si>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</si>
  <si>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</si>
  <si>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</si>
  <si>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</si>
  <si>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</si>
  <si>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</si>
  <si>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</si>
  <si>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</si>
  <si>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</si>
  <si>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</si>
  <si>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</si>
  <si>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</si>
  <si>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</si>
  <si>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</si>
  <si>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</si>
  <si>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</si>
  <si>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</si>
  <si>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</si>
  <si>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</si>
  <si>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</si>
  <si>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</si>
  <si>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</si>
  <si>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</si>
  <si>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</si>
  <si>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</si>
  <si>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</si>
  <si>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</si>
  <si>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</si>
  <si>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</si>
  <si>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</si>
  <si>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</si>
  <si>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</si>
  <si>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</si>
  <si>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</si>
  <si>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</si>
  <si>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</si>
  <si>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</si>
  <si>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</si>
  <si>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</si>
  <si>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</si>
  <si>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</si>
  <si>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</si>
  <si>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</si>
  <si>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</si>
  <si>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</si>
  <si>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</si>
  <si>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</si>
  <si>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</si>
  <si>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</si>
  <si>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</si>
  <si>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</si>
  <si>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</si>
  <si>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</si>
  <si>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</si>
  <si>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</si>
  <si>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</si>
  <si>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</si>
  <si>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</si>
  <si>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</si>
  <si>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</si>
  <si>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</si>
  <si>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</si>
  <si>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</si>
  <si>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</si>
  <si>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</si>
  <si>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</si>
  <si>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</si>
  <si>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</si>
  <si>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</si>
  <si>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</si>
  <si>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</si>
  <si>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</si>
  <si>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</si>
  <si>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</si>
  <si>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</si>
  <si>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</si>
  <si>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</si>
  <si>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</si>
  <si>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</si>
  <si>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</si>
  <si>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</si>
  <si>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</si>
  <si>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</si>
  <si>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</si>
  <si>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</si>
  <si>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</si>
  <si>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</si>
  <si>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</si>
  <si>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</si>
  <si>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</si>
  <si>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</si>
  <si>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</si>
  <si>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</si>
  <si>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</si>
  <si>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</si>
  <si>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</si>
  <si>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</si>
  <si>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</si>
  <si>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</si>
  <si>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</si>
  <si>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</si>
  <si>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</si>
  <si>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</si>
  <si>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</si>
  <si>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</si>
  <si>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</si>
  <si>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</si>
  <si>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</si>
  <si>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</si>
  <si>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</si>
  <si>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</si>
  <si>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</si>
  <si>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</si>
  <si>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</si>
  <si>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</si>
  <si>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</si>
  <si>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</si>
  <si>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</si>
  <si>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</si>
  <si>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</si>
  <si>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</si>
  <si>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</si>
  <si>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</si>
  <si>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</si>
  <si>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</si>
  <si>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</si>
  <si>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</si>
  <si>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</si>
  <si>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</si>
  <si>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</si>
  <si>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</si>
  <si>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</si>
  <si>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</si>
  <si>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</si>
  <si>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</si>
  <si>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</si>
  <si>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</si>
  <si>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</si>
  <si>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</si>
  <si>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</si>
  <si>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</si>
  <si>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</si>
  <si>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</si>
  <si>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</si>
  <si>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</si>
  <si>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</si>
  <si>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</si>
  <si>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</si>
  <si>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</si>
  <si>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</si>
  <si>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</si>
  <si>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</si>
  <si>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</si>
  <si>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</si>
  <si>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</si>
  <si>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</si>
  <si>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</si>
  <si>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</si>
  <si>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</si>
  <si>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</si>
  <si>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</si>
  <si>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</si>
  <si>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</si>
  <si>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</si>
  <si>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</si>
  <si>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</si>
  <si>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</si>
  <si>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</si>
  <si>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</si>
  <si>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</si>
  <si>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</si>
  <si>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</si>
  <si>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</si>
  <si>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</si>
  <si>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</si>
  <si>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</si>
  <si>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</si>
  <si>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</si>
  <si>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</si>
  <si>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</si>
  <si>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</si>
  <si>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</si>
  <si>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</si>
  <si>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</si>
  <si>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</si>
  <si>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</si>
  <si>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</si>
  <si>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</si>
  <si>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</si>
  <si>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</si>
  <si>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</si>
  <si>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</si>
  <si>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</si>
  <si>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</si>
  <si>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</si>
  <si>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</si>
  <si>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</si>
  <si>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</si>
  <si>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</si>
  <si>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</si>
  <si>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</si>
  <si>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</si>
  <si>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</si>
  <si>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</si>
  <si>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</si>
  <si>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</si>
  <si>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</si>
  <si>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</si>
  <si>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</si>
  <si>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</si>
  <si>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</si>
  <si>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</si>
  <si>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</si>
  <si>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</si>
  <si>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</si>
  <si>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</si>
  <si>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</si>
  <si>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</si>
  <si>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</si>
  <si>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</si>
  <si>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</si>
  <si>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</si>
  <si>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</si>
  <si>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</si>
  <si>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</si>
  <si>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</si>
  <si>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</si>
  <si>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</si>
  <si>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</si>
  <si>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</si>
  <si>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</si>
  <si>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</si>
  <si>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</si>
  <si>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</si>
  <si>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</si>
  <si>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</si>
  <si>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</si>
  <si>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</si>
  <si>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</si>
  <si>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</si>
  <si>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</si>
  <si>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</si>
  <si>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</si>
  <si>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</si>
  <si>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</si>
  <si>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</si>
  <si>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</si>
  <si>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</si>
  <si>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</si>
  <si>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</si>
  <si>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</si>
  <si>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</si>
  <si>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</si>
  <si>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</si>
  <si>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</si>
  <si>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</si>
  <si>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</si>
  <si>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</si>
  <si>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</si>
  <si>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</si>
  <si>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</si>
  <si>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</si>
  <si>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</si>
  <si>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</si>
  <si>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</si>
  <si>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</si>
  <si>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</si>
  <si>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</si>
  <si>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</si>
  <si>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</si>
  <si>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</si>
  <si>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</si>
  <si>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</si>
  <si>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</si>
  <si>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</si>
  <si>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</si>
  <si>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</si>
  <si>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</si>
  <si>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</si>
  <si>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</si>
  <si>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</si>
  <si>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</si>
  <si>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</si>
  <si>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</si>
  <si>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</si>
  <si>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</si>
  <si>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</si>
  <si>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</si>
  <si>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</si>
  <si>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</si>
  <si>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</si>
  <si>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</si>
  <si>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</si>
  <si>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</si>
  <si>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</si>
  <si>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</si>
  <si>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</si>
  <si>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</si>
  <si>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</si>
  <si>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</si>
  <si>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</si>
  <si>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</si>
  <si>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</si>
  <si>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</si>
  <si>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</si>
  <si>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</si>
  <si>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</si>
  <si>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</si>
  <si>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</si>
  <si>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</si>
  <si>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</si>
  <si>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</si>
  <si>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</si>
  <si>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</si>
  <si>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</si>
  <si>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</si>
  <si>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</si>
  <si>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</si>
  <si>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</si>
  <si>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</si>
  <si>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</si>
  <si>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</si>
  <si>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</si>
  <si>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</si>
  <si>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</si>
  <si>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</si>
  <si>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</si>
  <si>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</si>
  <si>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</si>
  <si>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</si>
  <si>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</si>
  <si>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</si>
  <si>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</si>
  <si>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</si>
  <si>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</si>
  <si>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</si>
  <si>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</si>
  <si>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</si>
  <si>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</si>
  <si>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</si>
  <si>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</si>
  <si>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</si>
  <si>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</si>
  <si>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</si>
  <si>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</si>
  <si>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</si>
  <si>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</si>
  <si>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</si>
  <si>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</si>
  <si>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</si>
  <si>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</si>
  <si>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</si>
  <si>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</si>
  <si>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</si>
  <si>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</si>
  <si>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</si>
  <si>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</si>
  <si>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</si>
  <si>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</si>
  <si>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</si>
  <si>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</si>
  <si>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</si>
  <si>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</si>
  <si>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</si>
  <si>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</si>
  <si>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</si>
  <si>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</si>
  <si>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</si>
  <si>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</si>
  <si>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</si>
  <si>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</si>
  <si>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</si>
  <si>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</si>
  <si>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</si>
  <si>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</si>
  <si>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</si>
  <si>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</si>
  <si>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</si>
  <si>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</si>
  <si>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</si>
  <si>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</si>
  <si>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</si>
  <si>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</si>
  <si>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</si>
  <si>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</si>
  <si>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</si>
  <si>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</si>
  <si>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</si>
  <si>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</si>
  <si>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</si>
  <si>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</si>
  <si>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</si>
  <si>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</si>
  <si>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</si>
  <si>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</si>
  <si>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</si>
  <si>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</si>
  <si>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</si>
  <si>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</si>
  <si>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</si>
  <si>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</si>
  <si>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</si>
  <si>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</si>
  <si>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</si>
  <si>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</si>
  <si>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</si>
  <si>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</si>
  <si>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</si>
  <si>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</si>
  <si>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</si>
  <si>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</si>
  <si>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</si>
  <si>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</si>
  <si>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</si>
  <si>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</si>
  <si>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</si>
  <si>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</si>
  <si>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</si>
  <si>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</si>
  <si>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</si>
  <si>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</si>
  <si>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</si>
  <si>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</si>
  <si>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</si>
  <si>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</si>
  <si>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</si>
  <si>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</si>
  <si>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</si>
  <si>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</si>
  <si>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</si>
  <si>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</si>
  <si>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</si>
  <si>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</si>
  <si>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</si>
  <si>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</si>
  <si>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</si>
  <si>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</si>
  <si>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</si>
  <si>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</si>
  <si>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</si>
  <si>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</si>
  <si>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</si>
  <si>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</si>
  <si>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</si>
  <si>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</si>
  <si>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</si>
  <si>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</si>
  <si>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</si>
  <si>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</si>
  <si>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</si>
  <si>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</si>
  <si>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</si>
  <si>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</si>
  <si>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</si>
  <si>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</si>
  <si>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</si>
  <si>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</si>
  <si>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</si>
  <si>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</si>
  <si>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</si>
  <si>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</si>
  <si>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</si>
  <si>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</si>
  <si>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</si>
  <si>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</si>
  <si>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</si>
  <si>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</si>
  <si>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</si>
  <si>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</si>
  <si>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</si>
  <si>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</si>
  <si>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</si>
  <si>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</si>
  <si>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</si>
  <si>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</si>
  <si>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</si>
  <si>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</si>
  <si>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</si>
  <si>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</si>
  <si>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</si>
  <si>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</si>
  <si>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</si>
  <si>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</si>
  <si>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</si>
  <si>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</si>
  <si>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</si>
  <si>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</si>
  <si>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</si>
  <si>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</si>
  <si>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</si>
  <si>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</si>
  <si>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</si>
  <si>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</si>
  <si>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</si>
  <si>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</si>
  <si>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</si>
  <si>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</si>
  <si>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</si>
  <si>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</si>
  <si>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</si>
  <si>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</si>
  <si>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</si>
  <si>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</si>
  <si>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</si>
  <si>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</si>
  <si>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</si>
  <si>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</si>
  <si>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</si>
  <si>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</si>
  <si>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</si>
  <si>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</si>
  <si>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</si>
  <si>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</si>
  <si>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</si>
  <si>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</si>
  <si>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</si>
  <si>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</si>
  <si>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</si>
  <si>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</si>
  <si>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</si>
  <si>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</si>
  <si>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</si>
  <si>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</si>
  <si>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</si>
  <si>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</si>
  <si>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</si>
  <si>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</si>
  <si>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</si>
  <si>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</si>
  <si>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</si>
  <si>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</si>
  <si>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</si>
  <si>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</si>
  <si>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</si>
  <si>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</si>
  <si>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</si>
  <si>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</si>
  <si>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</si>
  <si>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</si>
  <si>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</si>
  <si>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</si>
  <si>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</si>
  <si>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</si>
  <si>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</si>
  <si>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</si>
  <si>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</si>
  <si>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</si>
  <si>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</si>
  <si>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</si>
  <si>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</si>
  <si>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</si>
  <si>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</si>
  <si>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</si>
  <si>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</si>
  <si>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</si>
  <si>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</si>
  <si>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</si>
  <si>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</si>
  <si>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</si>
  <si>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</si>
  <si>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</si>
  <si>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</si>
  <si>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</si>
  <si>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</si>
  <si>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</si>
  <si>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</si>
  <si>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</si>
  <si>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</si>
  <si>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</si>
  <si>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</si>
  <si>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</si>
  <si>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</si>
  <si>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</si>
  <si>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</si>
  <si>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</si>
  <si>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</si>
  <si>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</si>
  <si>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</si>
  <si>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</si>
  <si>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</si>
  <si>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</si>
  <si>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</si>
  <si>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</si>
  <si>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</si>
  <si>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</si>
  <si>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</si>
  <si>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</si>
  <si>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</si>
  <si>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</si>
  <si>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</si>
  <si>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</si>
  <si>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</si>
  <si>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</si>
  <si>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</si>
  <si>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</si>
  <si>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</si>
  <si>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</si>
  <si>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</si>
  <si>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</si>
  <si>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</si>
  <si>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</si>
  <si>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</si>
  <si>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</si>
  <si>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</si>
  <si>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</si>
  <si>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</si>
  <si>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</si>
  <si>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</si>
  <si>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</si>
  <si>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</si>
  <si>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</si>
  <si>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</si>
  <si>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</si>
  <si>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</si>
  <si>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</si>
  <si>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</si>
  <si>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</si>
  <si>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</si>
  <si>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</si>
  <si>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</si>
  <si>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</si>
  <si>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</si>
  <si>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</si>
  <si>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</si>
  <si>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</si>
  <si>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</si>
  <si>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</si>
  <si>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</si>
  <si>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</si>
  <si>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</si>
  <si>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</si>
  <si>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</si>
  <si>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</si>
  <si>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</si>
  <si>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</si>
  <si>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</si>
  <si>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</si>
  <si>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</si>
  <si>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</si>
  <si>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</si>
  <si>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</si>
  <si>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</si>
  <si>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</si>
  <si>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</si>
  <si>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</si>
  <si>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</si>
  <si>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</si>
  <si>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</si>
  <si>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</si>
  <si>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</si>
  <si>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</si>
  <si>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</si>
  <si>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</si>
  <si>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</si>
  <si>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</si>
  <si>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</si>
  <si>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</si>
  <si>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</si>
  <si>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</si>
  <si>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</si>
  <si>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</si>
  <si>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</si>
  <si>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</si>
  <si>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</si>
  <si>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</si>
  <si>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</si>
  <si>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</si>
  <si>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</si>
  <si>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</si>
  <si>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</si>
  <si>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</si>
  <si>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</si>
  <si>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</si>
  <si>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</si>
  <si>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</si>
  <si>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</si>
  <si>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</si>
  <si>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</si>
  <si>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</si>
  <si>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</si>
  <si>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</si>
  <si>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</si>
  <si>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</si>
  <si>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</si>
  <si>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</si>
  <si>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</si>
  <si>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</si>
  <si>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</si>
  <si>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</si>
  <si>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</si>
  <si>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</si>
  <si>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</si>
  <si>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</si>
  <si>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</si>
  <si>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</si>
  <si>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</si>
  <si>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</si>
  <si>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</si>
  <si>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</si>
  <si>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</si>
  <si>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</si>
  <si>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</si>
  <si>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</si>
  <si>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</si>
  <si>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</si>
  <si>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</si>
  <si>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</si>
  <si>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</si>
  <si>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</si>
  <si>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</si>
  <si>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</si>
  <si>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</si>
  <si>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</si>
  <si>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</si>
  <si>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</si>
  <si>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</si>
  <si>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</si>
  <si>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</si>
  <si>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</si>
  <si>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</si>
  <si>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</si>
  <si>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</si>
  <si>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</si>
  <si>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</si>
  <si>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</si>
  <si>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</si>
  <si>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</si>
  <si>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</si>
  <si>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</si>
  <si>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</si>
  <si>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</si>
  <si>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</si>
  <si>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</si>
  <si>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</si>
  <si>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</si>
  <si>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</si>
  <si>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</si>
  <si>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</si>
  <si>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</si>
  <si>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</si>
  <si>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</si>
  <si>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</si>
  <si>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</si>
  <si>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</si>
  <si>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</si>
  <si>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</si>
  <si>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</si>
  <si>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</si>
  <si>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</si>
  <si>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</si>
  <si>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</si>
  <si>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</si>
  <si>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</si>
  <si>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</si>
  <si>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</si>
  <si>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</si>
  <si>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</si>
  <si>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</si>
  <si>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</si>
  <si>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</si>
  <si>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</si>
  <si>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</si>
  <si>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</si>
  <si>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</si>
  <si>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</si>
  <si>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</si>
  <si>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</si>
  <si>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</si>
  <si>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</si>
  <si>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</si>
  <si>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</si>
  <si>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</si>
  <si>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</si>
  <si>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</si>
  <si>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</si>
  <si>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</si>
  <si>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PCM-20251110-00002176</t>
  </si>
  <si>
    <t>Site down again &amp; sceco company disconnected pg as they are connecting main temp cable</t>
  </si>
  <si>
    <t>.</t>
  </si>
  <si>
    <t xml:space="preserve"> PCM-20250215-00000830 </t>
  </si>
  <si>
    <t>LTE site still down and  site located in aramco area access issue need special permission</t>
  </si>
  <si>
    <t>PCM-20251111-00000219</t>
  </si>
  <si>
    <t xml:space="preserve">access night issue as located at USF area and team will check at morning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</si>
  <si>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</si>
  <si>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</si>
  <si>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</si>
  <si>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</si>
  <si>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</si>
  <si>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</si>
  <si>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</si>
  <si>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</si>
  <si>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PCM-20251111-00000133</t>
  </si>
  <si>
    <t>TE issue , 2G Sectors still down , team found sceco power available in the building and building main gate is lock, as per the owner no one in the building now and team will try to access by morning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</si>
</sst>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6" totalsRowShown="0" headerRowDxfId="174" dataDxfId="173" headerRowBorderDxfId="171" tableBorderDxfId="172" totalsRowBorderDxfId="170">
  <autoFilter ref="A1:L4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1" totalsRowShown="0" headerRowDxfId="157" dataDxfId="156" headerRowBorderDxfId="154" tableBorderDxfId="155" totalsRowBorderDxfId="153">
  <autoFilter ref="A1:CJ3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49" totalsRowShown="0" headerRowDxfId="64" dataDxfId="63" headerRowBorderDxfId="61" tableBorderDxfId="62">
  <autoFilter ref="A1:L104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6" totalsRowShown="0" headerRowDxfId="48" dataDxfId="47" headerRowBorderDxfId="45" tableBorderDxfId="46" totalsRowBorderDxfId="44">
  <autoFilter ref="A1:L5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50" totalsRowShown="0" headerRowDxfId="31" dataDxfId="30" headerRowBorderDxfId="28" tableBorderDxfId="29">
  <autoFilter ref="A1:L25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66" totalsRowShown="0" headerRowDxfId="15" dataDxfId="14" headerRowBorderDxfId="12" tableBorderDxfId="13">
  <autoFilter ref="A1:L16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6"/>
  <sheetViews>
    <sheetView tabSelected="1" workbookViewId="0">
      <selection activeCell="D12" sqref="D12"/>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309.24411504629825</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ref="G3:G34" ca="1" si="0">IFERROR(NOW()-F3,"")</f>
        <v>45972.192540972224</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45972.192540972224</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45972.192540972224</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45972.192540972224</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45972.192540972224</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45972.192540972224</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45972.192540972224</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45972.192540972224</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45972.192540972224</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45972.192540972224</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45972.192540972224</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45972.192540972224</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45972.192540972224</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45972.192540972224</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45972.192540972224</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45972.192540972224</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0"/>
        <v>45972.192540972224</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0"/>
        <v>45972.192540972224</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0"/>
        <v>45972.192540972224</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0"/>
        <v>45972.192540972224</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0"/>
        <v>45972.192540972224</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0"/>
        <v>45972.192540972224</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0"/>
        <v>45972.192540972224</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0"/>
        <v>45972.192540972224</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0"/>
        <v>45972.192540972224</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0"/>
        <v>45972.192540972224</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0"/>
        <v>45972.192540972224</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0"/>
        <v>45972.192540972224</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0"/>
        <v>45972.192540972224</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0"/>
        <v>45972.192540972224</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0"/>
        <v>45972.192540972224</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0"/>
        <v>45972.192540972224</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ref="G35:G66" ca="1" si="1">IFERROR(NOW()-F35,"")</f>
        <v>45972.192540972224</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45972.192540972224</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45972.192540972224</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45972.192540972224</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1"/>
        <v>45972.192540972224</v>
      </c>
      <c r="H39" s="111"/>
      <c r="I39" s="109" t="str">
        <f>IFERROR(VLOOKUP(D39,DB!A:F,6,0),"")</f>
        <v/>
      </c>
      <c r="J39" s="109" t="str">
        <f>IFERROR(VLOOKUP(D39,DB!A:G,7,0),"")</f>
        <v/>
      </c>
      <c r="K39" s="113"/>
      <c r="L39" s="114" t="str">
        <f>IFERROR(VLOOKUP(D39,DB!A:I,9,0),"")</f>
        <v/>
      </c>
    </row>
    <row r="40" spans="1:12" ht="15" customHeight="1">
      <c r="A40" s="108"/>
      <c r="B40" s="109" t="str">
        <f>IFERROR(VLOOKUP(D40,DB!A:K,11,0),"")</f>
        <v/>
      </c>
      <c r="C40" s="109"/>
      <c r="D40" s="109"/>
      <c r="E40" s="110"/>
      <c r="F40" s="111"/>
      <c r="G40" s="112">
        <f t="shared" ca="1" si="1"/>
        <v>45972.192540972224</v>
      </c>
      <c r="H40" s="111"/>
      <c r="I40" s="109" t="str">
        <f>IFERROR(VLOOKUP(D40,DB!A:F,6,0),"")</f>
        <v/>
      </c>
      <c r="J40" s="109" t="str">
        <f>IFERROR(VLOOKUP(D40,DB!A:G,7,0),"")</f>
        <v/>
      </c>
      <c r="K40" s="113"/>
      <c r="L40" s="114" t="str">
        <f>IFERROR(VLOOKUP(D40,DB!A:I,9,0),"")</f>
        <v/>
      </c>
    </row>
    <row r="41" spans="1:12" ht="15" customHeight="1">
      <c r="A41" s="108"/>
      <c r="B41" s="109" t="str">
        <f>IFERROR(VLOOKUP(D41,DB!A:K,11,0),"")</f>
        <v/>
      </c>
      <c r="C41" s="109"/>
      <c r="D41" s="109"/>
      <c r="E41" s="110"/>
      <c r="F41" s="111"/>
      <c r="G41" s="112">
        <f t="shared" ca="1" si="1"/>
        <v>45972.192540972224</v>
      </c>
      <c r="H41" s="111"/>
      <c r="I41" s="109" t="str">
        <f>IFERROR(VLOOKUP(D41,DB!A:F,6,0),"")</f>
        <v/>
      </c>
      <c r="J41" s="109" t="str">
        <f>IFERROR(VLOOKUP(D41,DB!A:G,7,0),"")</f>
        <v/>
      </c>
      <c r="K41" s="113"/>
      <c r="L41" s="114" t="str">
        <f>IFERROR(VLOOKUP(D41,DB!A:I,9,0),"")</f>
        <v/>
      </c>
    </row>
    <row r="42" spans="1:12" ht="15" customHeight="1">
      <c r="A42" s="108"/>
      <c r="B42" s="109" t="str">
        <f>IFERROR(VLOOKUP(D42,DB!A:K,11,0),"")</f>
        <v/>
      </c>
      <c r="C42" s="109"/>
      <c r="D42" s="109"/>
      <c r="E42" s="110"/>
      <c r="F42" s="111"/>
      <c r="G42" s="112">
        <f t="shared" ca="1" si="1"/>
        <v>45972.192540972224</v>
      </c>
      <c r="H42" s="111"/>
      <c r="I42" s="109" t="str">
        <f>IFERROR(VLOOKUP(D42,DB!A:F,6,0),"")</f>
        <v/>
      </c>
      <c r="J42" s="109" t="str">
        <f>IFERROR(VLOOKUP(D42,DB!A:G,7,0),"")</f>
        <v/>
      </c>
      <c r="K42" s="113"/>
      <c r="L42" s="114" t="str">
        <f>IFERROR(VLOOKUP(D42,DB!A:I,9,0),"")</f>
        <v/>
      </c>
    </row>
    <row r="43" spans="1:12" ht="15" customHeight="1">
      <c r="A43" s="108"/>
      <c r="B43" s="109" t="str">
        <f>IFERROR(VLOOKUP(D43,DB!A:K,11,0),"")</f>
        <v/>
      </c>
      <c r="C43" s="109"/>
      <c r="D43" s="109"/>
      <c r="E43" s="110"/>
      <c r="F43" s="111"/>
      <c r="G43" s="112">
        <f t="shared" ca="1" si="1"/>
        <v>45972.192540972224</v>
      </c>
      <c r="H43" s="111"/>
      <c r="I43" s="109" t="str">
        <f>IFERROR(VLOOKUP(D43,DB!A:F,6,0),"")</f>
        <v/>
      </c>
      <c r="J43" s="109" t="str">
        <f>IFERROR(VLOOKUP(D43,DB!A:G,7,0),"")</f>
        <v/>
      </c>
      <c r="K43" s="113"/>
      <c r="L43" s="114" t="str">
        <f>IFERROR(VLOOKUP(D43,DB!A:I,9,0),"")</f>
        <v/>
      </c>
    </row>
    <row r="44" spans="1:12" ht="15" customHeight="1">
      <c r="A44" s="108"/>
      <c r="B44" s="109" t="str">
        <f>IFERROR(VLOOKUP(D44,DB!A:K,11,0),"")</f>
        <v/>
      </c>
      <c r="C44" s="109"/>
      <c r="D44" s="109"/>
      <c r="E44" s="110"/>
      <c r="F44" s="111"/>
      <c r="G44" s="112">
        <f t="shared" ca="1" si="1"/>
        <v>45972.192540972224</v>
      </c>
      <c r="H44" s="111"/>
      <c r="I44" s="109" t="str">
        <f>IFERROR(VLOOKUP(D44,DB!A:F,6,0),"")</f>
        <v/>
      </c>
      <c r="J44" s="109" t="str">
        <f>IFERROR(VLOOKUP(D44,DB!A:G,7,0),"")</f>
        <v/>
      </c>
      <c r="K44" s="113"/>
      <c r="L44" s="114" t="str">
        <f>IFERROR(VLOOKUP(D44,DB!A:I,9,0),"")</f>
        <v/>
      </c>
    </row>
    <row r="45" spans="1:12" ht="15" customHeight="1">
      <c r="A45" s="108"/>
      <c r="B45" s="109" t="str">
        <f>IFERROR(VLOOKUP(D45,DB!A:K,11,0),"")</f>
        <v/>
      </c>
      <c r="C45" s="109"/>
      <c r="D45" s="109"/>
      <c r="E45" s="110"/>
      <c r="F45" s="111"/>
      <c r="G45" s="112">
        <f t="shared" ca="1" si="1"/>
        <v>45972.192540972224</v>
      </c>
      <c r="H45" s="111"/>
      <c r="I45" s="109" t="str">
        <f>IFERROR(VLOOKUP(D45,DB!A:F,6,0),"")</f>
        <v/>
      </c>
      <c r="J45" s="109" t="str">
        <f>IFERROR(VLOOKUP(D45,DB!A:G,7,0),"")</f>
        <v/>
      </c>
      <c r="K45" s="113"/>
      <c r="L45" s="114" t="str">
        <f>IFERROR(VLOOKUP(D45,DB!A:I,9,0),"")</f>
        <v/>
      </c>
    </row>
    <row r="46" spans="1:12" ht="15" customHeight="1">
      <c r="A46" s="117"/>
      <c r="B46" s="118" t="str">
        <f>IFERROR(VLOOKUP(D46,DB!A:K,11,0),"")</f>
        <v/>
      </c>
      <c r="C46" s="118"/>
      <c r="D46" s="118"/>
      <c r="E46" s="119"/>
      <c r="F46" s="120"/>
      <c r="G46" s="121">
        <f t="shared" ca="1" si="1"/>
        <v>45972.192540972224</v>
      </c>
      <c r="H46" s="120"/>
      <c r="I46" s="118" t="str">
        <f>IFERROR(VLOOKUP(D46,DB!A:F,6,0),"")</f>
        <v/>
      </c>
      <c r="J46" s="118" t="str">
        <f>IFERROR(VLOOKUP(D46,DB!A:G,7,0),"")</f>
        <v/>
      </c>
      <c r="K46" s="122"/>
      <c r="L46" s="123" t="str">
        <f>IFERROR(VLOOKUP(D46,DB!A:I,9,0),"")</f>
        <v/>
      </c>
    </row>
  </sheetData>
  <customSheetViews>
    <customSheetView guid="{F6042A99-DD27-4453-835D-0834D95730CC}" filter="1" showAutoFilter="1">
      <pageMargins left="0" right="0" top="0" bottom="0" header="0" footer="0"/>
      <autoFilter ref="B1:M1" xr:uid="{59DBB859-E53C-44E9-A012-8AA094F26867}"/>
    </customSheetView>
  </customSheetViews>
  <dataValidations count="2">
    <dataValidation allowBlank="1" showInputMessage="1" showErrorMessage="1" sqref="E1" xr:uid="{5DBA255D-CDD9-49FB-AD3C-AF70AB4EE696}"/>
    <dataValidation type="list" allowBlank="1" showInputMessage="1" showErrorMessage="1" sqref="E2:E4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1"/>
  <sheetViews>
    <sheetView workbookViewId="0">
      <selection activeCell="D6" sqref="D6"/>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147.19270300926291</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2</v>
      </c>
      <c r="D4" s="18" t="s">
        <v>15559</v>
      </c>
      <c r="E4" s="103" t="s">
        <v>39021</v>
      </c>
      <c r="F4" s="104">
        <v>45971.94295138889</v>
      </c>
      <c r="G4" s="105">
        <f t="shared" ref="G4:G24" ca="1" si="1">IFERROR(NOW()-F4,"-")</f>
        <v>0.2495895833344548</v>
      </c>
      <c r="H4" s="104">
        <v>45971.930046296293</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t="shared" ca="1" si="1"/>
        <v>45972.192540972224</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1"/>
        <v>45972.192540972224</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1"/>
        <v>45972.192540972224</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1"/>
        <v>45972.192540972224</v>
      </c>
      <c r="H8" s="104"/>
      <c r="I8" s="18" t="str">
        <f>IFERROR(VLOOKUP(D8,DB!A:F,6,0),"")</f>
        <v/>
      </c>
      <c r="J8" s="18" t="str">
        <f>IFERROR(VLOOKUP(D8,DB!A:G,7,0),"")</f>
        <v/>
      </c>
      <c r="K8" s="19" t="s">
        <v>39107</v>
      </c>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1"/>
        <v>45972.192540972224</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1"/>
        <v>45972.192540972224</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1"/>
        <v>45972.192540972224</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1"/>
        <v>45972.192540972224</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1"/>
        <v>45972.192540972224</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1"/>
        <v>45972.192540972224</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1"/>
        <v>45972.192540972224</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1"/>
        <v>45972.192540972224</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1"/>
        <v>45972.192540972224</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1"/>
        <v>45972.192540972224</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1"/>
        <v>45972.192540972224</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1"/>
        <v>45972.192540972224</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ca="1" si="1"/>
        <v>45972.192540972224</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t="shared" ca="1" si="1"/>
        <v>45972.192540972224</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t="shared" ca="1" si="1"/>
        <v>45972.192540972224</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t="shared" ca="1" si="1"/>
        <v>45972.192540972224</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t="shared" ref="G25:G56" ca="1" si="2">IFERROR(NOW()-F25,"-")</f>
        <v>45972.192540972224</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t="shared" ca="1" si="2"/>
        <v>45972.192540972224</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t="shared" ca="1" si="2"/>
        <v>45972.192540972224</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t="shared" ca="1" si="2"/>
        <v>45972.192540972224</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t="shared" ca="1" si="2"/>
        <v>45972.192540972224</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t="shared" ca="1" si="2"/>
        <v>45972.192540972224</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27"/>
      <c r="B31" s="128" t="str">
        <f>IFERROR(VLOOKUP(D31,DB!A:K,11,0),"")</f>
        <v/>
      </c>
      <c r="C31" s="128"/>
      <c r="D31" s="128"/>
      <c r="E31" s="129"/>
      <c r="F31" s="130"/>
      <c r="G31" s="131">
        <f t="shared" ca="1" si="2"/>
        <v>45972.192540972224</v>
      </c>
      <c r="H31" s="130"/>
      <c r="I31" s="128" t="str">
        <f>IFERROR(VLOOKUP(D31,DB!A:F,6,0),"")</f>
        <v/>
      </c>
      <c r="J31" s="128" t="str">
        <f>IFERROR(VLOOKUP(D31,DB!A:G,7,0),"")</f>
        <v/>
      </c>
      <c r="K31" s="132"/>
      <c r="L31" s="128" t="str">
        <f>IFERROR(VLOOKUP(D31,DB!A:I,9,0),"")</f>
        <v/>
      </c>
      <c r="M31" s="128"/>
      <c r="N31" s="128"/>
      <c r="O31" s="128"/>
      <c r="P31" s="128"/>
      <c r="Q31" s="128"/>
      <c r="R31" s="128"/>
      <c r="S31" s="128"/>
      <c r="T31" s="128"/>
      <c r="U31" s="128"/>
      <c r="V31" s="128"/>
      <c r="W31" s="128"/>
      <c r="X31" s="128"/>
      <c r="Y31" s="128"/>
      <c r="Z31" s="128"/>
      <c r="AA31" s="128"/>
      <c r="AB31" s="128"/>
      <c r="AC31" s="128"/>
      <c r="AD31" s="128"/>
      <c r="AE31" s="128"/>
      <c r="AF31" s="128"/>
      <c r="AG31" s="128"/>
      <c r="AH31" s="128"/>
      <c r="AI31" s="128"/>
      <c r="AJ31" s="128"/>
      <c r="AK31" s="128"/>
      <c r="AL31" s="128"/>
      <c r="AM31" s="128"/>
      <c r="AN31" s="128"/>
      <c r="AO31" s="128"/>
      <c r="AP31" s="128"/>
      <c r="AQ31" s="128"/>
      <c r="AR31" s="128"/>
      <c r="AS31" s="128"/>
      <c r="AT31" s="128"/>
      <c r="AU31" s="128"/>
      <c r="AV31" s="128"/>
      <c r="AW31" s="128"/>
      <c r="AX31" s="128"/>
      <c r="AY31" s="128"/>
      <c r="AZ31" s="128"/>
      <c r="BA31" s="128"/>
      <c r="BB31" s="128"/>
      <c r="BC31" s="128"/>
      <c r="BD31" s="128"/>
      <c r="BE31" s="128"/>
      <c r="BF31" s="128"/>
      <c r="BG31" s="128"/>
      <c r="BH31" s="128"/>
      <c r="BI31" s="128"/>
      <c r="BJ31" s="128"/>
      <c r="BK31" s="128"/>
      <c r="BL31" s="128"/>
      <c r="BM31" s="128"/>
      <c r="BN31" s="128"/>
      <c r="BO31" s="128"/>
      <c r="BP31" s="128"/>
      <c r="BQ31" s="128"/>
      <c r="BR31" s="128"/>
      <c r="BS31" s="128"/>
      <c r="BT31" s="128"/>
      <c r="BU31" s="128"/>
      <c r="BV31" s="128"/>
      <c r="BW31" s="128"/>
      <c r="BX31" s="128"/>
      <c r="BY31" s="128"/>
      <c r="BZ31" s="128"/>
      <c r="CA31" s="128"/>
      <c r="CB31" s="128"/>
      <c r="CC31" s="128"/>
      <c r="CD31" s="128"/>
      <c r="CE31" s="128"/>
      <c r="CF31" s="128"/>
      <c r="CG31" s="128"/>
      <c r="CH31" s="128"/>
      <c r="CI31" s="128"/>
      <c r="CJ31" s="133"/>
    </row>
  </sheetData>
  <dataValidations count="2">
    <dataValidation allowBlank="1" showInputMessage="1" showErrorMessage="1" sqref="E1" xr:uid="{4D935161-CDD3-4592-B877-3FB59C99E142}"/>
    <dataValidation type="list" allowBlank="1" showInputMessage="1" showErrorMessage="1" sqref="E3:E3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49"/>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61"/>
      <c r="E2" s="18"/>
      <c r="F2" s="20"/>
      <c r="G2" s="21">
        <f t="shared" ref="G2:G10" ca="1" si="0">IFERROR(NOW()-F2,"-")</f>
        <v>45972.192540972224</v>
      </c>
      <c r="H2" s="22"/>
      <c r="I2" s="19" t="str">
        <f>IFERROR(VLOOKUP(D2,DB!A:F,6,0),"")</f>
        <v/>
      </c>
      <c r="J2" s="18" t="str">
        <f>IFERROR(VLOOKUP(D2,DB!A:G,7,0),"")</f>
        <v/>
      </c>
      <c r="K2" s="45"/>
      <c r="L2" s="23" t="str">
        <f>IFERROR(VLOOKUP(D2,DB!A:I,9,0),"")</f>
        <v/>
      </c>
    </row>
    <row r="3" spans="1:13" ht="15" customHeight="1">
      <c r="A3" s="19"/>
      <c r="B3" s="61" t="str">
        <f>IFERROR(VLOOKUP(D3,DB!A:K,11,0),"")</f>
        <v/>
      </c>
      <c r="C3" s="18"/>
      <c r="D3" s="61"/>
      <c r="E3" s="18"/>
      <c r="F3" s="20"/>
      <c r="G3" s="21">
        <f t="shared" ca="1" si="0"/>
        <v>45972.192540972224</v>
      </c>
      <c r="H3" s="22"/>
      <c r="I3" s="19" t="str">
        <f>IFERROR(VLOOKUP(D3,DB!A:F,6,0),"")</f>
        <v/>
      </c>
      <c r="J3" s="18" t="str">
        <f>IFERROR(VLOOKUP(D3,DB!A:G,7,0),"")</f>
        <v/>
      </c>
      <c r="K3" s="45"/>
      <c r="L3" s="23" t="str">
        <f>IFERROR(VLOOKUP(D3,DB!A:I,9,0),"")</f>
        <v/>
      </c>
    </row>
    <row r="4" spans="1:13" ht="15" customHeight="1">
      <c r="A4" s="19"/>
      <c r="B4" s="61" t="str">
        <f>IFERROR(VLOOKUP(D4,DB!A:K,11,0),"")</f>
        <v/>
      </c>
      <c r="C4" s="18"/>
      <c r="D4" s="61"/>
      <c r="E4" s="18"/>
      <c r="F4" s="20"/>
      <c r="G4" s="21">
        <f t="shared" ca="1" si="0"/>
        <v>45972.192540972224</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45972.192540972224</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45972.192540972224</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45972.192540972224</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45972.192540972224</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45972.192540972224</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45972.192540972224</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ref="G11:G74" ca="1" si="1">IFERROR(NOW()-F11,"-")</f>
        <v>45972.192540972224</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45972.192540972224</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45972.192540972224</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45972.192540972224</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45972.192540972224</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45972.192540972224</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45972.192540972224</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45972.192540972224</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45972.192540972224</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45972.192540972224</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45972.192540972224</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45972.192540972224</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45972.192540972224</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45972.192540972224</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45972.192540972224</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45972.192540972224</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45972.192540972224</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45972.192540972224</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45972.192540972224</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45972.192540972224</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45972.192540972224</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45972.192540972224</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45972.192540972224</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45972.192540972224</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45972.192540972224</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45972.192540972224</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45972.192540972224</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45972.192540972224</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45972.192540972224</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45972.192540972224</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45972.192540972224</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45972.192540972224</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45972.192540972224</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45972.192540972224</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45972.192540972224</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45972.192540972224</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45972.192540972224</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45972.192540972224</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45972.192540972224</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45972.192540972224</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45972.192540972224</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45972.192540972224</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45972.192540972224</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45972.192540972224</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45972.192540972224</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45972.192540972224</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45972.192540972224</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45972.192540972224</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45972.192540972224</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45972.192540972224</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45972.192540972224</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45972.192540972224</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45972.192540972224</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45972.192540972224</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45972.192540972224</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45972.192540972224</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45972.192540972224</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45972.192540972224</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45972.192540972224</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45972.192540972224</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45972.192540972224</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45972.192540972224</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45972.192540972224</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45972.192540972224</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ref="G75:G138" ca="1" si="2">IFERROR(NOW()-F75,"-")</f>
        <v>45972.192540972224</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45972.192540972224</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45972.192540972224</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45972.192540972224</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45972.192540972224</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45972.192540972224</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45972.192540972224</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45972.192540972224</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45972.192540972224</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45972.192540972224</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45972.192540972224</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45972.192540972224</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45972.192540972224</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45972.192540972224</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45972.192540972224</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45972.192540972224</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45972.192540972224</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45972.192540972224</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45972.192540972224</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45972.192540972224</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45972.192540972224</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45972.192540972224</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45972.192540972224</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45972.192540972224</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45972.192540972224</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45972.192540972224</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45972.192540972224</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45972.192540972224</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45972.192540972224</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45972.192540972224</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45972.192540972224</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45972.192540972224</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45972.192540972224</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45972.192540972224</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45972.192540972224</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45972.192540972224</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45972.192540972224</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45972.192540972224</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45972.192540972224</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45972.192540972224</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45972.192540972224</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45972.192540972224</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45972.192540972224</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45972.192540972224</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45972.192540972224</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45972.192540972224</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45972.192540972224</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45972.192540972224</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45972.192540972224</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45972.192540972224</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45972.192540972224</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45972.192540972224</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45972.192540972224</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45972.192540972224</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45972.192540972224</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45972.192540972224</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45972.192540972224</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45972.192540972224</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45972.192540972224</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45972.192540972224</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45972.192540972224</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45972.192540972224</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45972.192540972224</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45972.192540972224</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ref="G139:G202" ca="1" si="3">IFERROR(NOW()-F139,"-")</f>
        <v>45972.192540972224</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45972.192540972224</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45972.192540972224</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45972.192540972224</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45972.192540972224</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45972.192540972224</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45972.192540972224</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45972.192540972224</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45972.192540972224</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45972.192540972224</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45972.192540972224</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45972.192540972224</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45972.192540972224</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45972.192540972224</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45972.192540972224</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45972.192540972224</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45972.192540972224</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45972.192540972224</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45972.192540972224</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45972.192540972224</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45972.192540972224</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45972.192540972224</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45972.192540972224</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45972.192540972224</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45972.192540972224</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45972.192540972224</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45972.192540972224</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45972.192540972224</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45972.192540972224</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45972.192540972224</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45972.192540972224</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45972.192540972224</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45972.192540972224</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45972.192540972224</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45972.192540972224</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45972.192540972224</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45972.192540972224</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45972.192540972224</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45972.192540972224</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45972.192540972224</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45972.192540972224</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45972.192540972224</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45972.192540972224</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45972.192540972224</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45972.192540972224</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45972.192540972224</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45972.192540972224</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45972.192540972224</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45972.192540972224</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45972.192540972224</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45972.192540972224</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45972.192540972224</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45972.192540972224</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45972.192540972224</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45972.192540972224</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45972.192540972224</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45972.192540972224</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45972.192540972224</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45972.192540972224</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45972.192540972224</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45972.192540972224</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45972.192540972224</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45972.192540972224</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45972.192540972224</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ref="G203:G266" ca="1" si="4">IFERROR(NOW()-F203,"-")</f>
        <v>45972.192540972224</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45972.192540972224</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45972.192540972224</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45972.192540972224</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45972.192540972224</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45972.192540972224</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45972.192540972224</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45972.192540972224</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45972.192540972224</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45972.192540972224</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45972.192540972224</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45972.192540972224</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45972.192540972224</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45972.192540972224</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45972.192540972224</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45972.192540972224</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45972.192540972224</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45972.192540972224</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45972.192540972224</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45972.192540972224</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45972.192540972224</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45972.192540972224</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45972.192540972224</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45972.192540972224</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45972.192540972224</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45972.192540972224</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45972.192540972224</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45972.192540972224</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45972.192540972224</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45972.192540972224</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45972.192540972224</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45972.192540972224</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45972.192540972224</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45972.192540972224</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45972.192540972224</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45972.192540972224</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45972.192540972224</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45972.192540972224</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45972.192540972224</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45972.192540972224</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45972.192540972224</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45972.192540972224</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45972.192540972224</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45972.192540972224</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45972.192540972224</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45972.192540972224</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45972.192540972224</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45972.192540972224</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45972.192540972224</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45972.192540972224</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45972.192540972224</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45972.192540972224</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45972.192540972224</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45972.192540972224</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45972.192540972224</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45972.192540972224</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45972.192540972224</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45972.192540972224</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45972.192540972224</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45972.192540972224</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45972.192540972224</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45972.192540972224</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45972.192540972224</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45972.192540972224</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ref="G267:G330" ca="1" si="5">IFERROR(NOW()-F267,"-")</f>
        <v>45972.192540972224</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45972.192540972224</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45972.192540972224</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45972.192540972224</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45972.192540972224</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45972.192540972224</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45972.192540972224</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45972.192540972224</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45972.192540972224</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45972.192540972224</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45972.192540972224</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45972.192540972224</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45972.192540972224</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45972.192540972224</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45972.192540972224</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45972.192540972224</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45972.192540972224</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45972.192540972224</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45972.192540972224</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45972.192540972224</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45972.192540972224</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45972.192540972224</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45972.192540972224</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45972.192540972224</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45972.192540972224</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45972.192540972224</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45972.192540972224</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45972.192540972224</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45972.192540972224</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45972.192540972224</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45972.192540972224</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45972.192540972224</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45972.192540972224</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45972.192540972224</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45972.192540972224</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45972.192540972224</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45972.192540972224</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45972.192540972224</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45972.192540972224</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45972.192540972224</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45972.192540972224</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45972.192540972224</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45972.192540972224</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45972.192540972224</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45972.192540972224</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45972.192540972224</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45972.192540972224</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45972.192540972224</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45972.192540972224</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45972.192540972224</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45972.192540972224</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45972.192540972224</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45972.192540972224</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45972.192540972224</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45972.192540972224</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45972.192540972224</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45972.192540972224</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45972.192540972224</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45972.192540972224</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45972.192540972224</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45972.192540972224</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45972.192540972224</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45972.192540972224</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45972.192540972224</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ref="G331:G394" ca="1" si="6">IFERROR(NOW()-F331,"-")</f>
        <v>45972.192540972224</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45972.192540972224</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45972.192540972224</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45972.192540972224</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45972.192540972224</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45972.192540972224</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45972.192540972224</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45972.192540972224</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45972.192540972224</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45972.192540972224</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45972.192540972224</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45972.192540972224</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45972.192540972224</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45972.192540972224</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45972.192540972224</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45972.192540972224</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45972.192540972224</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45972.192540972224</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45972.192540972224</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45972.192540972224</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45972.192540972224</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45972.192540972224</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45972.192540972224</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45972.192540972224</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45972.192540972224</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45972.192540972224</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45972.192540972224</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45972.192540972224</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45972.192540972224</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45972.192540972224</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45972.192540972224</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45972.192540972224</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45972.192540972224</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45972.192540972224</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45972.192540972224</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45972.192540972224</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45972.192540972224</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45972.192540972224</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45972.192540972224</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45972.192540972224</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45972.192540972224</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45972.192540972224</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45972.192540972224</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45972.192540972224</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45972.192540972224</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45972.192540972224</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45972.192540972224</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45972.192540972224</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45972.192540972224</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45972.192540972224</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45972.192540972224</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45972.192540972224</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45972.192540972224</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45972.192540972224</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45972.192540972224</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45972.192540972224</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45972.192540972224</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45972.192540972224</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45972.192540972224</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45972.192540972224</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45972.192540972224</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45972.192540972224</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45972.192540972224</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45972.192540972224</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ref="G395:G458" ca="1" si="7">IFERROR(NOW()-F395,"-")</f>
        <v>45972.192540972224</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45972.192540972224</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45972.192540972224</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45972.192540972224</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45972.192540972224</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45972.192540972224</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45972.192540972224</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45972.192540972224</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45972.192540972224</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45972.192540972224</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45972.192540972224</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45972.192540972224</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45972.192540972224</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45972.192540972224</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45972.192540972224</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45972.192540972224</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45972.192540972224</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45972.192540972224</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45972.192540972224</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45972.192540972224</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45972.192540972224</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45972.192540972224</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45972.192540972224</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45972.192540972224</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45972.192540972224</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45972.192540972224</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45972.192540972224</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45972.192540972224</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45972.192540972224</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45972.192540972224</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45972.192540972224</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45972.192540972224</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45972.192540972224</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45972.192540972224</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45972.192540972224</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45972.192540972224</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45972.192540972224</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45972.192540972224</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45972.192540972224</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45972.192540972224</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45972.192540972224</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45972.192540972224</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45972.192540972224</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45972.192540972224</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45972.192540972224</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45972.192540972224</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45972.192540972224</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45972.192540972224</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45972.192540972224</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45972.192540972224</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45972.192540972224</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45972.192540972224</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45972.192540972224</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45972.192540972224</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45972.192540972224</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45972.192540972224</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45972.192540972224</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45972.192540972224</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45972.192540972224</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45972.192540972224</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45972.192540972224</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45972.192540972224</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45972.192540972224</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45972.192540972224</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ref="G459:G522" ca="1" si="8">IFERROR(NOW()-F459,"-")</f>
        <v>45972.192540972224</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45972.192540972224</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45972.192540972224</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45972.192540972224</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45972.192540972224</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45972.192540972224</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45972.192540972224</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45972.192540972224</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45972.192540972224</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45972.192540972224</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45972.192540972224</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45972.192540972224</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45972.192540972224</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45972.192540972224</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45972.192540972224</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45972.192540972224</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45972.192540972224</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45972.192540972224</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45972.192540972224</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45972.192540972224</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45972.192540972224</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45972.192540972224</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45972.192540972224</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45972.192540972224</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45972.192540972224</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45972.192540972224</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45972.192540972224</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45972.192540972224</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45972.192540972224</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45972.192540972224</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45972.192540972224</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45972.192540972224</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45972.192540972224</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45972.192540972224</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45972.192540972224</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45972.192540972224</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45972.192540972224</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45972.192540972224</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45972.192540972224</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45972.192540972224</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45972.192540972224</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45972.192540972224</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45972.192540972224</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45972.192540972224</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45972.192540972224</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45972.192540972224</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45972.192540972224</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45972.192540972224</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45972.192540972224</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45972.192540972224</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45972.192540972224</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45972.192540972224</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45972.192540972224</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45972.192540972224</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45972.192540972224</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45972.192540972224</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45972.192540972224</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45972.192540972224</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45972.192540972224</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45972.192540972224</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45972.192540972224</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45972.192540972224</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45972.192540972224</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45972.192540972224</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ref="G523:G586" ca="1" si="9">IFERROR(NOW()-F523,"-")</f>
        <v>45972.192540972224</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45972.192540972224</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45972.192540972224</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45972.192540972224</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45972.192540972224</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45972.192540972224</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45972.192540972224</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45972.192540972224</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45972.192540972224</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45972.192540972224</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45972.192540972224</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45972.192540972224</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45972.192540972224</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45972.192540972224</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45972.192540972224</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45972.192540972224</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45972.192540972224</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45972.192540972224</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45972.192540972224</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45972.192540972224</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45972.192540972224</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45972.192540972224</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45972.192540972224</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45972.192540972224</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45972.192540972224</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45972.192540972224</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45972.192540972224</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45972.192540972224</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45972.192540972224</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45972.192540972224</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45972.192540972224</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45972.192540972224</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45972.192540972224</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45972.192540972224</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45972.192540972224</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45972.192540972224</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45972.192540972224</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45972.192540972224</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45972.192540972224</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45972.192540972224</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45972.192540972224</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45972.192540972224</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45972.192540972224</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45972.192540972224</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45972.192540972224</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45972.192540972224</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45972.192540972224</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45972.192540972224</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45972.192540972224</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45972.192540972224</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45972.192540972224</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45972.192540972224</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45972.192540972224</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45972.192540972224</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45972.192540972224</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45972.192540972224</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45972.192540972224</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45972.192540972224</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45972.192540972224</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45972.192540972224</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45972.192540972224</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45972.192540972224</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45972.192540972224</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45972.192540972224</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ref="G587:G650" ca="1" si="10">IFERROR(NOW()-F587,"-")</f>
        <v>45972.192540972224</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45972.192540972224</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45972.192540972224</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45972.192540972224</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45972.192540972224</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45972.192540972224</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45972.192540972224</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45972.192540972224</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45972.192540972224</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45972.192540972224</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45972.192540972224</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45972.192540972224</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45972.192540972224</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45972.192540972224</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45972.192540972224</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45972.192540972224</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45972.192540972224</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45972.192540972224</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45972.192540972224</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45972.192540972224</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45972.192540972224</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45972.192540972224</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45972.192540972224</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45972.192540972224</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45972.192540972224</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45972.192540972224</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45972.192540972224</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45972.192540972224</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45972.192540972224</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45972.192540972224</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45972.192540972224</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45972.192540972224</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45972.192540972224</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45972.192540972224</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45972.192540972224</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45972.192540972224</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45972.192540972224</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45972.192540972224</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45972.192540972224</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45972.192540972224</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45972.192540972224</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45972.192540972224</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45972.192540972224</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45972.192540972224</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45972.192540972224</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45972.192540972224</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45972.192540972224</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45972.192540972224</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45972.192540972224</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45972.192540972224</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45972.192540972224</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45972.192540972224</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45972.192540972224</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45972.192540972224</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45972.192540972224</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45972.192540972224</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45972.192540972224</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45972.192540972224</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45972.192540972224</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45972.192540972224</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45972.192540972224</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45972.192540972224</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45972.192540972224</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45972.192540972224</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ref="G651:G714" ca="1" si="11">IFERROR(NOW()-F651,"-")</f>
        <v>45972.192540972224</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45972.192540972224</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45972.192540972224</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45972.192540972224</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45972.192540972224</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45972.192540972224</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45972.192540972224</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45972.192540972224</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45972.192540972224</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45972.192540972224</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45972.192540972224</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45972.192540972224</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45972.192540972224</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45972.192540972224</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45972.192540972224</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45972.192540972224</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45972.192540972224</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45972.192540972224</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45972.192540972224</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45972.192540972224</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45972.192540972224</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45972.192540972224</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45972.192540972224</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45972.192540972224</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45972.192540972224</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45972.192540972224</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45972.192540972224</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45972.192540972224</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45972.192540972224</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45972.192540972224</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45972.192540972224</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45972.192540972224</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45972.192540972224</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45972.192540972224</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45972.192540972224</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45972.192540972224</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45972.192540972224</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45972.192540972224</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45972.192540972224</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45972.192540972224</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45972.192540972224</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45972.192540972224</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45972.192540972224</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45972.192540972224</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45972.192540972224</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45972.192540972224</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45972.192540972224</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45972.192540972224</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45972.192540972224</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45972.192540972224</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45972.192540972224</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45972.192540972224</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45972.192540972224</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45972.192540972224</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45972.192540972224</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45972.192540972224</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45972.192540972224</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45972.192540972224</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45972.192540972224</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45972.192540972224</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45972.192540972224</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45972.192540972224</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45972.192540972224</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45972.192540972224</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ref="G715:G778" ca="1" si="12">IFERROR(NOW()-F715,"-")</f>
        <v>45972.192540972224</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45972.192540972224</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45972.192540972224</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45972.192540972224</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45972.192540972224</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45972.192540972224</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45972.192540972224</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45972.192540972224</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45972.192540972224</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45972.192540972224</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45972.192540972224</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45972.192540972224</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45972.192540972224</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45972.192540972224</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45972.192540972224</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45972.192540972224</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45972.192540972224</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45972.192540972224</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45972.192540972224</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45972.192540972224</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45972.192540972224</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45972.192540972224</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45972.192540972224</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45972.192540972224</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45972.192540972224</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45972.192540972224</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45972.192540972224</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45972.192540972224</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45972.192540972224</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45972.192540972224</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45972.192540972224</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45972.192540972224</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45972.192540972224</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45972.192540972224</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45972.192540972224</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45972.192540972224</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45972.192540972224</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45972.192540972224</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45972.192540972224</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45972.192540972224</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45972.192540972224</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45972.192540972224</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45972.192540972224</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45972.192540972224</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45972.192540972224</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45972.192540972224</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45972.192540972224</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45972.192540972224</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45972.192540972224</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45972.192540972224</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45972.192540972224</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45972.192540972224</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45972.192540972224</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45972.192540972224</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45972.192540972224</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45972.192540972224</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45972.192540972224</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45972.192540972224</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45972.192540972224</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45972.192540972224</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45972.192540972224</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45972.192540972224</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45972.192540972224</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45972.192540972224</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ref="G779:G842" ca="1" si="13">IFERROR(NOW()-F779,"-")</f>
        <v>45972.192540972224</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45972.192540972224</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45972.192540972224</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45972.192540972224</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45972.192540972224</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45972.192540972224</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45972.192540972224</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45972.192540972224</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45972.192540972224</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45972.192540972224</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45972.192540972224</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45972.192540972224</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45972.192540972224</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45972.192540972224</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45972.192540972224</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45972.192540972224</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45972.192540972224</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45972.192540972224</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45972.192540972224</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45972.192540972224</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45972.192540972224</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45972.192540972224</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45972.192540972224</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45972.192540972224</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45972.192540972224</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45972.192540972224</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45972.192540972224</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45972.192540972224</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45972.192540972224</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45972.192540972224</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45972.192540972224</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45972.192540972224</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45972.192540972224</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45972.192540972224</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45972.192540972224</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45972.192540972224</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45972.192540972224</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45972.192540972224</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45972.192540972224</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45972.192540972224</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45972.192540972224</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45972.192540972224</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45972.192540972224</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45972.192540972224</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45972.192540972224</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45972.192540972224</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45972.192540972224</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45972.192540972224</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45972.192540972224</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45972.192540972224</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45972.192540972224</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45972.192540972224</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45972.192540972224</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45972.192540972224</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45972.192540972224</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45972.192540972224</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45972.192540972224</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45972.192540972224</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45972.192540972224</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45972.192540972224</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45972.192540972224</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45972.192540972224</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45972.192540972224</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45972.192540972224</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ref="G843:G906" ca="1" si="14">IFERROR(NOW()-F843,"-")</f>
        <v>45972.192540972224</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45972.192540972224</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45972.192540972224</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45972.192540972224</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45972.192540972224</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45972.192540972224</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45972.192540972224</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45972.192540972224</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45972.192540972224</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45972.192540972224</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45972.192540972224</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45972.192540972224</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45972.192540972224</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45972.192540972224</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45972.192540972224</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45972.192540972224</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45972.192540972224</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45972.192540972224</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45972.192540972224</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45972.192540972224</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45972.192540972224</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45972.192540972224</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45972.192540972224</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45972.192540972224</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45972.192540972224</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45972.192540972224</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45972.192540972224</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45972.192540972224</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45972.192540972224</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45972.192540972224</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45972.192540972224</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45972.192540972224</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45972.192540972224</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45972.192540972224</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45972.192540972224</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45972.192540972224</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45972.192540972224</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45972.192540972224</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45972.192540972224</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45972.192540972224</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45972.192540972224</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45972.192540972224</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45972.192540972224</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45972.192540972224</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45972.192540972224</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45972.192540972224</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45972.192540972224</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45972.192540972224</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45972.192540972224</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45972.192540972224</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45972.192540972224</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45972.192540972224</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45972.192540972224</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45972.192540972224</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45972.192540972224</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45972.192540972224</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45972.192540972224</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45972.192540972224</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45972.192540972224</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45972.192540972224</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45972.192540972224</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45972.192540972224</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45972.192540972224</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45972.192540972224</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ref="G907:G970" ca="1" si="15">IFERROR(NOW()-F907,"-")</f>
        <v>45972.192540972224</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45972.192540972224</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45972.192540972224</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45972.192540972224</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45972.192540972224</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45972.192540972224</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45972.192540972224</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45972.192540972224</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45972.192540972224</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45972.192540972224</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45972.192540972224</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45972.192540972224</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45972.192540972224</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45972.192540972224</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45972.192540972224</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45972.192540972224</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45972.192540972224</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45972.192540972224</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45972.192540972224</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45972.192540972224</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45972.192540972224</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45972.192540972224</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45972.192540972224</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45972.192540972224</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45972.192540972224</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45972.192540972224</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45972.192540972224</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45972.192540972224</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45972.192540972224</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45972.192540972224</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45972.192540972224</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45972.192540972224</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45972.192540972224</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45972.192540972224</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45972.192540972224</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45972.192540972224</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45972.192540972224</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45972.192540972224</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45972.192540972224</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45972.192540972224</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45972.192540972224</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45972.192540972224</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45972.192540972224</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45972.192540972224</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45972.192540972224</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45972.192540972224</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45972.192540972224</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45972.192540972224</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45972.192540972224</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45972.192540972224</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45972.192540972224</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45972.192540972224</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45972.192540972224</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45972.192540972224</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45972.192540972224</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45972.192540972224</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45972.192540972224</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45972.192540972224</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45972.192540972224</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45972.192540972224</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45972.192540972224</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45972.192540972224</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45972.192540972224</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45972.192540972224</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ref="G971:G1034" ca="1" si="16">IFERROR(NOW()-F971,"-")</f>
        <v>45972.192540972224</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45972.192540972224</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45972.192540972224</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45972.192540972224</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45972.192540972224</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45972.192540972224</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45972.192540972224</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45972.192540972224</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45972.192540972224</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45972.192540972224</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45972.192540972224</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45972.192540972224</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45972.192540972224</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45972.192540972224</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45972.192540972224</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45972.192540972224</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45972.192540972224</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45972.192540972224</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45972.192540972224</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45972.192540972224</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45972.192540972224</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45972.192540972224</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45972.192540972224</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45972.192540972224</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45972.192540972224</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45972.192540972224</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45972.192540972224</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45972.192540972224</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45972.192540972224</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45972.192540972224</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45972.192540972224</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45972.192540972224</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45972.192540972224</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45972.192540972224</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45972.192540972224</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45972.192540972224</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45972.192540972224</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45972.192540972224</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45972.192540972224</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45972.192540972224</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45972.192540972224</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45972.192540972224</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45972.192540972224</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45972.192540972224</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45972.192540972224</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45972.192540972224</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45972.192540972224</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45972.192540972224</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45972.192540972224</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45972.192540972224</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45972.192540972224</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45972.192540972224</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45972.192540972224</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45972.192540972224</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45972.192540972224</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45972.192540972224</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45972.192540972224</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45972.192540972224</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45972.192540972224</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45972.192540972224</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45972.192540972224</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45972.192540972224</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45972.192540972224</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45972.192540972224</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ref="G1035:G1049" ca="1" si="17">IFERROR(NOW()-F1035,"-")</f>
        <v>45972.192540972224</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7"/>
        <v>45972.192540972224</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7"/>
        <v>45972.192540972224</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7"/>
        <v>45972.192540972224</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45972.192540972224</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45972.192540972224</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45972.192540972224</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45972.192540972224</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45972.192540972224</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45972.192540972224</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45972.192540972224</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45972.192540972224</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45972.192540972224</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45972.192540972224</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7"/>
        <v>45972.192540972224</v>
      </c>
      <c r="H1049" s="22"/>
      <c r="I1049" s="19" t="str">
        <f>IFERROR(VLOOKUP(D1049,DB!A:F,6,0),"")</f>
        <v/>
      </c>
      <c r="J1049" s="18" t="str">
        <f>IFERROR(VLOOKUP(D1049,DB!A:G,7,0),"")</f>
        <v/>
      </c>
      <c r="K1049" s="45"/>
      <c r="L1049" s="23" t="str">
        <f>IFERROR(VLOOKUP(D1049,DB!A:I,9,0),"")</f>
        <v/>
      </c>
    </row>
  </sheetData>
  <dataValidations count="2">
    <dataValidation allowBlank="1" showInputMessage="1" showErrorMessage="1" sqref="E1" xr:uid="{5914219A-CB83-432D-936A-CC0CB6F3982A}"/>
    <dataValidation type="list" allowBlank="1" showInputMessage="1" showErrorMessage="1" sqref="E2:E104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6"/>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2.09765625" style="24" customWidth="1"/>
    <col min="10" max="10" width="16"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39108</v>
      </c>
      <c r="B2" s="92" t="str">
        <f>IFERROR(VLOOKUP(D2,DB!A:K,11,0),"")</f>
        <v>R4</v>
      </c>
      <c r="C2" s="94">
        <v>1</v>
      </c>
      <c r="D2" s="92" t="s">
        <v>35092</v>
      </c>
      <c r="E2" s="95" t="s">
        <v>39021</v>
      </c>
      <c r="F2" s="96">
        <v>45703.480717592596</v>
      </c>
      <c r="G2" s="97">
        <f t="shared" ref="G2" ca="1" si="0">IFERROR(NOW()-F2,"")</f>
        <v>268.71182337962819</v>
      </c>
      <c r="H2" s="96">
        <v>45703.474768518521</v>
      </c>
      <c r="I2" s="96" t="str">
        <f>IFERROR(VLOOKUP(D2,DB!A:F,6,0),"")</f>
        <v>SCECO</v>
      </c>
      <c r="J2" s="96" t="str">
        <f>IFERROR(VLOOKUP(D2,DB!A:G,7,0),"")</f>
        <v>Dead</v>
      </c>
      <c r="K2" s="98" t="s">
        <v>39109</v>
      </c>
      <c r="L2" s="92" t="str">
        <f>IFERROR(VLOOKUP(D2,DB!A:I,9,0),"")</f>
        <v>Latis</v>
      </c>
    </row>
    <row r="3" spans="1:16" ht="15" customHeight="1">
      <c r="A3" s="135" t="s">
        <v>39110</v>
      </c>
      <c r="B3" s="135" t="str">
        <f>IFERROR(VLOOKUP(D3,DB!A:K,11,0),"")</f>
        <v>R4</v>
      </c>
      <c r="C3" s="94">
        <v>1</v>
      </c>
      <c r="D3" s="92" t="s">
        <v>36465</v>
      </c>
      <c r="E3" s="95" t="s">
        <v>39021</v>
      </c>
      <c r="F3" s="96">
        <v>45972.138194444444</v>
      </c>
      <c r="G3" s="97">
        <f ca="1">IFERROR(NOW()-F3,"")</f>
        <v>5.43465277805808E-2</v>
      </c>
      <c r="H3" s="96">
        <v>45972.132835648146</v>
      </c>
      <c r="I3" s="135" t="str">
        <f>IFERROR(VLOOKUP(D3,DB!A:F,6,0),"")</f>
        <v>Generator-SG</v>
      </c>
      <c r="J3" s="135">
        <f>IFERROR(VLOOKUP(D3,DB!A:G,7,0),"")</f>
        <v>0</v>
      </c>
      <c r="K3" s="98" t="s">
        <v>39111</v>
      </c>
      <c r="L3" s="92" t="str">
        <f>IFERROR(VLOOKUP(D3,DB!A:I,9,0),"")</f>
        <v>Latis</v>
      </c>
    </row>
    <row r="4" spans="1:16" ht="15" customHeight="1">
      <c r="A4" s="135"/>
      <c r="B4" s="135" t="str">
        <f>IFERROR(VLOOKUP(D4,DB!A:K,11,0),"")</f>
        <v/>
      </c>
      <c r="C4" s="94"/>
      <c r="D4" s="92"/>
      <c r="E4" s="95"/>
      <c r="F4" s="96"/>
      <c r="G4" s="97">
        <f ca="1">IFERROR(NOW()-F4,"")</f>
        <v>45972.192540972224</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97">
        <f ca="1">IFERROR(NOW()-F5,"")</f>
        <v>45972.192540972224</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45972.192540972224</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45972.192540972224</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45972.192540972224</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45972.192540972224</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45972.192540972224</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45972.192540972224</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45972.192540972224</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45972.192540972224</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45972.192540972224</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45972.192540972224</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45972.192540972224</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45972.192540972224</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45972.192540972224</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45972.192540972224</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45972.192540972224</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45972.192540972224</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45972.192540972224</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45972.192540972224</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45972.192540972224</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45972.192540972224</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45972.192540972224</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45972.192540972224</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45972.192540972224</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45972.192540972224</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45972.192540972224</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45972.192540972224</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45972.192540972224</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45972.192540972224</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45972.192540972224</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45972.192540972224</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45972.192540972224</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45972.192540972224</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45972.192540972224</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45972.192540972224</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45972.192540972224</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45972.192540972224</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45972.192540972224</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45972.192540972224</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45972.192540972224</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45972.192540972224</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45972.192540972224</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45972.192540972224</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45972.192540972224</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45972.192540972224</v>
      </c>
      <c r="H49" s="96"/>
      <c r="I49" s="135" t="str">
        <f>IFERROR(VLOOKUP(D49,DB!A:F,6,0),"")</f>
        <v/>
      </c>
      <c r="J49" s="135" t="str">
        <f>IFERROR(VLOOKUP(D49,DB!A:G,7,0),"")</f>
        <v/>
      </c>
      <c r="K49" s="98"/>
      <c r="L49" s="92" t="str">
        <f>IFERROR(VLOOKUP(D49,DB!A:I,9,0),"")</f>
        <v/>
      </c>
    </row>
    <row r="50" spans="1:12" ht="15" customHeight="1">
      <c r="A50" s="149"/>
      <c r="B50" s="149" t="str">
        <f>IFERROR(VLOOKUP(D50,DB!A:K,11,0),"")</f>
        <v/>
      </c>
      <c r="C50" s="150"/>
      <c r="D50" s="151"/>
      <c r="E50" s="152"/>
      <c r="F50" s="153"/>
      <c r="G50" s="97">
        <f ca="1">IFERROR(NOW()-F50,"")</f>
        <v>45972.192540972224</v>
      </c>
      <c r="H50" s="153"/>
      <c r="I50" s="149" t="str">
        <f>IFERROR(VLOOKUP(D50,DB!A:F,6,0),"")</f>
        <v/>
      </c>
      <c r="J50" s="149" t="str">
        <f>IFERROR(VLOOKUP(D50,DB!A:G,7,0),"")</f>
        <v/>
      </c>
      <c r="K50" s="154"/>
      <c r="L50" s="151" t="str">
        <f>IFERROR(VLOOKUP(D50,DB!A:I,9,0),"")</f>
        <v/>
      </c>
    </row>
    <row r="51" spans="1:12" ht="15" customHeight="1">
      <c r="A51" s="149"/>
      <c r="B51" s="149" t="str">
        <f>IFERROR(VLOOKUP(D51,DB!A:K,11,0),"")</f>
        <v/>
      </c>
      <c r="C51" s="150"/>
      <c r="D51" s="151"/>
      <c r="E51" s="152"/>
      <c r="F51" s="153"/>
      <c r="G51" s="97">
        <f ca="1">IFERROR(NOW()-F51,"")</f>
        <v>45972.192540972224</v>
      </c>
      <c r="H51" s="153"/>
      <c r="I51" s="149" t="str">
        <f>IFERROR(VLOOKUP(D51,DB!A:F,6,0),"")</f>
        <v/>
      </c>
      <c r="J51" s="149" t="str">
        <f>IFERROR(VLOOKUP(D51,DB!A:G,7,0),"")</f>
        <v/>
      </c>
      <c r="K51" s="154"/>
      <c r="L51" s="151" t="str">
        <f>IFERROR(VLOOKUP(D51,DB!A:I,9,0),"")</f>
        <v/>
      </c>
    </row>
    <row r="52" spans="1:12" ht="15" customHeight="1">
      <c r="A52" s="149"/>
      <c r="B52" s="149" t="str">
        <f>IFERROR(VLOOKUP(D52,DB!A:K,11,0),"")</f>
        <v/>
      </c>
      <c r="C52" s="150"/>
      <c r="D52" s="151"/>
      <c r="E52" s="152"/>
      <c r="F52" s="153"/>
      <c r="G52" s="97">
        <f ca="1">IFERROR(NOW()-F52,"")</f>
        <v>45972.192540972224</v>
      </c>
      <c r="H52" s="153"/>
      <c r="I52" s="149" t="str">
        <f>IFERROR(VLOOKUP(D52,DB!A:F,6,0),"")</f>
        <v/>
      </c>
      <c r="J52" s="149" t="str">
        <f>IFERROR(VLOOKUP(D52,DB!A:G,7,0),"")</f>
        <v/>
      </c>
      <c r="K52" s="154"/>
      <c r="L52" s="151" t="str">
        <f>IFERROR(VLOOKUP(D52,DB!A:I,9,0),"")</f>
        <v/>
      </c>
    </row>
    <row r="53" spans="1:12" ht="15" customHeight="1">
      <c r="A53" s="149"/>
      <c r="B53" s="149" t="str">
        <f>IFERROR(VLOOKUP(D53,DB!A:K,11,0),"")</f>
        <v/>
      </c>
      <c r="C53" s="150"/>
      <c r="D53" s="151"/>
      <c r="E53" s="152"/>
      <c r="F53" s="153"/>
      <c r="G53" s="97">
        <f ca="1">IFERROR(NOW()-F53,"")</f>
        <v>45972.192540972224</v>
      </c>
      <c r="H53" s="153"/>
      <c r="I53" s="149" t="str">
        <f>IFERROR(VLOOKUP(D53,DB!A:F,6,0),"")</f>
        <v/>
      </c>
      <c r="J53" s="149" t="str">
        <f>IFERROR(VLOOKUP(D53,DB!A:G,7,0),"")</f>
        <v/>
      </c>
      <c r="K53" s="154"/>
      <c r="L53" s="151" t="str">
        <f>IFERROR(VLOOKUP(D53,DB!A:I,9,0),"")</f>
        <v/>
      </c>
    </row>
    <row r="54" spans="1:12" ht="15" customHeight="1">
      <c r="A54" s="149"/>
      <c r="B54" s="149" t="str">
        <f>IFERROR(VLOOKUP(D54,DB!A:K,11,0),"")</f>
        <v/>
      </c>
      <c r="C54" s="150"/>
      <c r="D54" s="151"/>
      <c r="E54" s="152"/>
      <c r="F54" s="153"/>
      <c r="G54" s="97">
        <f ca="1">IFERROR(NOW()-F54,"")</f>
        <v>45972.192540972224</v>
      </c>
      <c r="H54" s="153"/>
      <c r="I54" s="149" t="str">
        <f>IFERROR(VLOOKUP(D54,DB!A:F,6,0),"")</f>
        <v/>
      </c>
      <c r="J54" s="149" t="str">
        <f>IFERROR(VLOOKUP(D54,DB!A:G,7,0),"")</f>
        <v/>
      </c>
      <c r="K54" s="154"/>
      <c r="L54" s="151" t="str">
        <f>IFERROR(VLOOKUP(D54,DB!A:I,9,0),"")</f>
        <v/>
      </c>
    </row>
    <row r="55" spans="1:12" ht="15" customHeight="1">
      <c r="A55" s="149"/>
      <c r="B55" s="149" t="str">
        <f>IFERROR(VLOOKUP(D55,DB!A:K,11,0),"")</f>
        <v/>
      </c>
      <c r="C55" s="150"/>
      <c r="D55" s="151"/>
      <c r="E55" s="152"/>
      <c r="F55" s="153"/>
      <c r="G55" s="97">
        <f ca="1">IFERROR(NOW()-F55,"")</f>
        <v>45972.192540972224</v>
      </c>
      <c r="H55" s="153"/>
      <c r="I55" s="149" t="str">
        <f>IFERROR(VLOOKUP(D55,DB!A:F,6,0),"")</f>
        <v/>
      </c>
      <c r="J55" s="149" t="str">
        <f>IFERROR(VLOOKUP(D55,DB!A:G,7,0),"")</f>
        <v/>
      </c>
      <c r="K55" s="154"/>
      <c r="L55" s="151" t="str">
        <f>IFERROR(VLOOKUP(D55,DB!A:I,9,0),"")</f>
        <v/>
      </c>
    </row>
    <row r="56" spans="1:12" ht="15" customHeight="1">
      <c r="A56" s="149"/>
      <c r="B56" s="149" t="str">
        <f>IFERROR(VLOOKUP(D56,DB!A:K,11,0),"")</f>
        <v/>
      </c>
      <c r="C56" s="150"/>
      <c r="D56" s="151"/>
      <c r="E56" s="152"/>
      <c r="F56" s="153"/>
      <c r="G56" s="97">
        <f ca="1">IFERROR(NOW()-F56,"")</f>
        <v>45972.192540972224</v>
      </c>
      <c r="H56" s="153"/>
      <c r="I56" s="149" t="str">
        <f>IFERROR(VLOOKUP(D56,DB!A:F,6,0),"")</f>
        <v/>
      </c>
      <c r="J56" s="149" t="str">
        <f>IFERROR(VLOOKUP(D56,DB!A:G,7,0),"")</f>
        <v/>
      </c>
      <c r="K56" s="154"/>
      <c r="L56" s="151" t="str">
        <f>IFERROR(VLOOKUP(D56,DB!A:I,9,0),"")</f>
        <v/>
      </c>
    </row>
  </sheetData>
  <dataValidations count="2">
    <dataValidation allowBlank="1" showInputMessage="1" showErrorMessage="1" sqref="E1" xr:uid="{A4F81451-56CC-4543-9497-104C4E44EE4B}"/>
    <dataValidation type="list" allowBlank="1" showInputMessage="1" showErrorMessage="1" sqref="E2:E1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90"/>
  <sheetViews>
    <sheetView workbookViewId="0">
      <selection activeCell="C13" sqref="C13"/>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39112</v>
      </c>
      <c r="B2" s="37" t="str">
        <f>IFERROR(VLOOKUP(D2,DB!A:K,11,0),"")</f>
        <v>R5</v>
      </c>
      <c r="C2" s="37">
        <v>3</v>
      </c>
      <c r="D2" s="107" t="s">
        <v>36011</v>
      </c>
      <c r="E2" s="37" t="s">
        <v>39021</v>
      </c>
      <c r="F2" s="38">
        <v>45891.832060185188</v>
      </c>
      <c r="G2" s="116">
        <f ca="1">IFERROR(NOW()-F2,"")</f>
        <v>80.360480787036067</v>
      </c>
      <c r="H2" s="38">
        <v>45891.790393518517</v>
      </c>
      <c r="I2" s="37" t="str">
        <f>IFERROR(VLOOKUP(D2,DB!A:F,6,0),"")</f>
        <v>Generator-SG</v>
      </c>
      <c r="J2" s="37" t="str">
        <f>IFERROR(VLOOKUP(D2,DB!A:G,7,0),"")</f>
        <v>Vandalized</v>
      </c>
      <c r="K2" s="37" t="s">
        <v>39113</v>
      </c>
      <c r="L2" s="37" t="str">
        <f>IFERROR(VLOOKUP(D2,DB!A:I,9,0),"")</f>
        <v>Latis</v>
      </c>
      <c r="M2" s="106"/>
    </row>
    <row r="3" spans="1:13" ht="30">
      <c r="A3" s="37" t="s">
        <v>39114</v>
      </c>
      <c r="B3" s="37" t="str">
        <f>IFERROR(VLOOKUP(D3,DB!A:K,11,0),"")</f>
        <v>R5</v>
      </c>
      <c r="C3" s="37">
        <v>1</v>
      </c>
      <c r="D3" s="37" t="s">
        <v>33268</v>
      </c>
      <c r="E3" s="37" t="s">
        <v>39100</v>
      </c>
      <c r="F3" s="38">
        <v>45926.188877314817</v>
      </c>
      <c r="G3" s="116">
        <f t="shared" ref="G3" ca="1" si="0">IFERROR(NOW()-F3,"")</f>
        <v>46.003663657407742</v>
      </c>
      <c r="H3" s="38">
        <v>45926.158159722225</v>
      </c>
      <c r="I3" s="37" t="str">
        <f>IFERROR(VLOOKUP(D3,DB!A:F,6,0),"")</f>
        <v>SCECO</v>
      </c>
      <c r="J3" s="37" t="str">
        <f>IFERROR(VLOOKUP(D3,DB!A:G,7,0),"")</f>
        <v>Good</v>
      </c>
      <c r="K3" s="37" t="s">
        <v>39115</v>
      </c>
      <c r="L3" s="37" t="str">
        <f>IFERROR(VLOOKUP(D3,DB!A:I,9,0),"")</f>
        <v>Latis</v>
      </c>
      <c r="M3" s="106"/>
    </row>
    <row r="4" spans="1:13" ht="48" customHeight="1">
      <c r="A4" s="124" t="s">
        <v>39116</v>
      </c>
      <c r="B4" s="124" t="str">
        <f>IFERROR(VLOOKUP(D4,DB!A:K,11,0),"")</f>
        <v>R5</v>
      </c>
      <c r="C4" s="124">
        <v>1</v>
      </c>
      <c r="D4" s="124" t="s">
        <v>34758</v>
      </c>
      <c r="E4" s="124" t="s">
        <v>39100</v>
      </c>
      <c r="F4" s="125">
        <v>45948.661111111112</v>
      </c>
      <c r="G4" s="126">
        <f t="shared" ref="G4:G39" ca="1" si="1">IFERROR(NOW()-F4,"")</f>
        <v>23.531429861111974</v>
      </c>
      <c r="H4" s="125">
        <v>45948.661111111112</v>
      </c>
      <c r="I4" s="124" t="str">
        <f>IFERROR(VLOOKUP(D4,DB!A:F,6,0),"")</f>
        <v>SCECO</v>
      </c>
      <c r="J4" s="124" t="str">
        <f>IFERROR(VLOOKUP(D4,DB!A:G,7,0),"")</f>
        <v>Dead</v>
      </c>
      <c r="K4" s="124" t="s">
        <v>39117</v>
      </c>
      <c r="L4" s="124" t="str">
        <f>IFERROR(VLOOKUP(D4,DB!A:I,9,0),"")</f>
        <v>Latis</v>
      </c>
    </row>
    <row r="5" spans="1:13" ht="30.75">
      <c r="A5" s="124" t="s">
        <v>39118</v>
      </c>
      <c r="B5" s="124" t="s">
        <v>5443</v>
      </c>
      <c r="C5" s="124">
        <v>1</v>
      </c>
      <c r="D5" s="124" t="s">
        <v>32330</v>
      </c>
      <c r="E5" s="124" t="s">
        <v>39021</v>
      </c>
      <c r="F5" s="125">
        <v>45968.848599537036</v>
      </c>
      <c r="G5" s="126">
        <v>0.54726851851851854</v>
      </c>
      <c r="H5" s="125">
        <v>45968.827465277776</v>
      </c>
      <c r="I5" s="124" t="s">
        <v>22</v>
      </c>
      <c r="J5" s="124" t="s">
        <v>65</v>
      </c>
      <c r="K5" s="124" t="s">
        <v>39119</v>
      </c>
      <c r="L5" s="124" t="s">
        <v>8145</v>
      </c>
    </row>
    <row r="6" spans="1:13" s="106" customFormat="1" ht="30.75">
      <c r="A6" s="124" t="s">
        <v>39120</v>
      </c>
      <c r="B6" s="124" t="str">
        <f>IFERROR(VLOOKUP(D6,DB!A:K,11,0),"")</f>
        <v>R5</v>
      </c>
      <c r="C6" s="124">
        <v>1</v>
      </c>
      <c r="D6" s="124" t="s">
        <v>34677</v>
      </c>
      <c r="E6" s="124" t="s">
        <v>39021</v>
      </c>
      <c r="F6" s="125">
        <v>45972.080833333333</v>
      </c>
      <c r="G6" s="126">
        <f ca="1">IFERROR(NOW()-F6,"")</f>
        <v>0.11170763889094815</v>
      </c>
      <c r="H6" s="125">
        <v>45971.92391203704</v>
      </c>
      <c r="I6" s="124" t="str">
        <f>IFERROR(VLOOKUP(D6,DB!A:F,6,0),"")</f>
        <v>SCECO</v>
      </c>
      <c r="J6" s="124" t="str">
        <f>IFERROR(VLOOKUP(D6,DB!A:G,7,0),"")</f>
        <v>Dead</v>
      </c>
      <c r="K6" s="124" t="s">
        <v>39121</v>
      </c>
      <c r="L6" s="124" t="str">
        <f>IFERROR(VLOOKUP(D6,DB!A:I,9,0),"")</f>
        <v>Latis</v>
      </c>
    </row>
    <row r="7" spans="1:13">
      <c r="A7" s="124"/>
      <c r="B7" s="124" t="str">
        <f>IFERROR(VLOOKUP(D7,DB!A:K,11,0),"")</f>
        <v/>
      </c>
      <c r="C7" s="124"/>
      <c r="D7" s="124"/>
      <c r="E7" s="124"/>
      <c r="F7" s="125"/>
      <c r="G7" s="126">
        <f t="shared" ca="1" si="1"/>
        <v>45972.192540972224</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5"/>
      <c r="G8" s="126">
        <f t="shared" ca="1" si="1"/>
        <v>45972.192540972224</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5"/>
      <c r="G9" s="126">
        <f t="shared" ca="1" si="1"/>
        <v>45972.192540972224</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5"/>
      <c r="G10" s="126">
        <f t="shared" ca="1" si="1"/>
        <v>45972.192540972224</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5"/>
      <c r="G11" s="126">
        <f t="shared" ca="1" si="1"/>
        <v>45972.192540972224</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5"/>
      <c r="G12" s="126">
        <f t="shared" ca="1" si="1"/>
        <v>45972.192540972224</v>
      </c>
      <c r="H12" s="125"/>
      <c r="I12" s="124" t="str">
        <f>IFERROR(VLOOKUP(D12,DB!A:F,6,0),"")</f>
        <v/>
      </c>
      <c r="J12" s="124" t="str">
        <f>IFERROR(VLOOKUP(D12,DB!A:G,7,0),"")</f>
        <v/>
      </c>
      <c r="K12" s="124"/>
      <c r="L12" s="124" t="str">
        <f>IFERROR(VLOOKUP(D12,DB!A:I,9,0),"")</f>
        <v/>
      </c>
    </row>
    <row r="13" spans="1:13">
      <c r="A13" s="124"/>
      <c r="B13" s="124" t="str">
        <f>IFERROR(VLOOKUP(D13,DB!A:K,11,0),"")</f>
        <v/>
      </c>
      <c r="C13" s="124"/>
      <c r="D13"/>
      <c r="E13" s="124"/>
      <c r="F13" s="125"/>
      <c r="G13" s="126">
        <f t="shared" ca="1" si="1"/>
        <v>45972.192540972224</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5"/>
      <c r="G14" s="126">
        <f t="shared" ca="1" si="1"/>
        <v>45972.192540972224</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5"/>
      <c r="G15" s="126">
        <f t="shared" ca="1" si="1"/>
        <v>45972.192540972224</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5"/>
      <c r="G16" s="126">
        <f t="shared" ca="1" si="1"/>
        <v>45972.192540972224</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5"/>
      <c r="G17" s="126">
        <f t="shared" ca="1" si="1"/>
        <v>45972.192540972224</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5"/>
      <c r="G18" s="126">
        <f t="shared" ca="1" si="1"/>
        <v>45972.192540972224</v>
      </c>
      <c r="H18" s="125"/>
      <c r="I18" s="124" t="str">
        <f>IFERROR(VLOOKUP(D18,DB!A:F,6,0),"")</f>
        <v/>
      </c>
      <c r="J18" s="124" t="str">
        <f>IFERROR(VLOOKUP(D18,DB!A:G,7,0),"")</f>
        <v/>
      </c>
      <c r="K18" s="124"/>
      <c r="L18" s="124" t="str">
        <f>IFERROR(VLOOKUP(D18,DB!A:I,9,0),"")</f>
        <v/>
      </c>
    </row>
    <row r="19" spans="1:12">
      <c r="A19" s="124"/>
      <c r="B19" s="124" t="str">
        <f>IFERROR(VLOOKUP(D19,DB!A:K,11,0),"")</f>
        <v/>
      </c>
      <c r="C19" s="124"/>
      <c r="D19"/>
      <c r="E19" s="124"/>
      <c r="F19" s="125"/>
      <c r="G19" s="126">
        <f t="shared" ca="1" si="1"/>
        <v>45972.192540972224</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5"/>
      <c r="G20" s="126">
        <f t="shared" ca="1" si="1"/>
        <v>45972.192540972224</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5"/>
      <c r="G21" s="126">
        <f t="shared" ca="1" si="1"/>
        <v>45972.192540972224</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1"/>
        <v>45972.192540972224</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1"/>
        <v>45972.192540972224</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1"/>
        <v>45972.192540972224</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1"/>
        <v>45972.192540972224</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1"/>
        <v>45972.192540972224</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1"/>
        <v>45972.192540972224</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1"/>
        <v>45972.192540972224</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1"/>
        <v>45972.192540972224</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1"/>
        <v>45972.192540972224</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1"/>
        <v>45972.192540972224</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1"/>
        <v>45972.192540972224</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1"/>
        <v>45972.192540972224</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1"/>
        <v>45972.192540972224</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1"/>
        <v>45972.192540972224</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1"/>
        <v>45972.192540972224</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1"/>
        <v>45972.192540972224</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1"/>
        <v>45972.192540972224</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1"/>
        <v>45972.192540972224</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ref="G40:G103" ca="1" si="2">IFERROR(NOW()-F40,"")</f>
        <v>45972.192540972224</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45972.192540972224</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45972.192540972224</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45972.192540972224</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45972.192540972224</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45972.192540972224</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45972.192540972224</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45972.192540972224</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45972.192540972224</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45972.192540972224</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45972.192540972224</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45972.192540972224</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45972.192540972224</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45972.192540972224</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45972.192540972224</v>
      </c>
      <c r="H54" s="125"/>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45972.192540972224</v>
      </c>
      <c r="H55" s="125"/>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45972.192540972224</v>
      </c>
      <c r="H56" s="125"/>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45972.192540972224</v>
      </c>
      <c r="H57" s="125"/>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45972.192540972224</v>
      </c>
      <c r="H58" s="125"/>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45972.192540972224</v>
      </c>
      <c r="H59" s="125"/>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45972.192540972224</v>
      </c>
      <c r="H60" s="125"/>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45972.192540972224</v>
      </c>
      <c r="H61" s="125"/>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45972.192540972224</v>
      </c>
      <c r="H62" s="125"/>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45972.192540972224</v>
      </c>
      <c r="H63" s="125"/>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45972.192540972224</v>
      </c>
      <c r="H64" s="125"/>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45972.192540972224</v>
      </c>
      <c r="H65" s="125"/>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45972.192540972224</v>
      </c>
      <c r="H66" s="125"/>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45972.192540972224</v>
      </c>
      <c r="H67" s="125"/>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45972.192540972224</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45972.192540972224</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45972.192540972224</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45972.192540972224</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45972.192540972224</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45972.192540972224</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45972.192540972224</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45972.192540972224</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45972.192540972224</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45972.192540972224</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45972.192540972224</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45972.192540972224</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45972.192540972224</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45972.192540972224</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45972.192540972224</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6">
        <f t="shared" ca="1" si="2"/>
        <v>45972.192540972224</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6">
        <f t="shared" ca="1" si="2"/>
        <v>45972.192540972224</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6">
        <f t="shared" ca="1" si="2"/>
        <v>45972.192540972224</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6">
        <f t="shared" ca="1" si="2"/>
        <v>45972.192540972224</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6">
        <f t="shared" ca="1" si="2"/>
        <v>45972.192540972224</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6">
        <f t="shared" ca="1" si="2"/>
        <v>45972.192540972224</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6">
        <f t="shared" ca="1" si="2"/>
        <v>45972.192540972224</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6">
        <f t="shared" ca="1" si="2"/>
        <v>45972.192540972224</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6">
        <f t="shared" ca="1" si="2"/>
        <v>45972.192540972224</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6">
        <f t="shared" ca="1" si="2"/>
        <v>45972.192540972224</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6">
        <f t="shared" ca="1" si="2"/>
        <v>45972.192540972224</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6">
        <f t="shared" ca="1" si="2"/>
        <v>45972.192540972224</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6">
        <f t="shared" ca="1" si="2"/>
        <v>45972.192540972224</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6">
        <f t="shared" ca="1" si="2"/>
        <v>45972.192540972224</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2"/>
        <v>45972.192540972224</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2"/>
        <v>45972.192540972224</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2"/>
        <v>45972.192540972224</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2"/>
        <v>45972.192540972224</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2"/>
        <v>45972.192540972224</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2"/>
        <v>45972.192540972224</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2"/>
        <v>45972.192540972224</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ref="G104:G167" ca="1" si="3">IFERROR(NOW()-F104,"")</f>
        <v>45972.192540972224</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45972.192540972224</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45972.192540972224</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45972.192540972224</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45972.192540972224</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45972.192540972224</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45972.192540972224</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45972.192540972224</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45972.192540972224</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45972.192540972224</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45972.192540972224</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45972.192540972224</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45972.192540972224</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45972.192540972224</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45972.192540972224</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45972.192540972224</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45972.192540972224</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45972.192540972224</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45972.192540972224</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45972.192540972224</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45972.192540972224</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45972.192540972224</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45972.192540972224</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45972.192540972224</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45972.192540972224</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45972.192540972224</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45972.192540972224</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45972.192540972224</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45972.192540972224</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45972.192540972224</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45972.192540972224</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45972.192540972224</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45972.192540972224</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45972.192540972224</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45972.192540972224</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45972.192540972224</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45972.192540972224</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45972.192540972224</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45972.192540972224</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45972.192540972224</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45972.192540972224</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45972.192540972224</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45972.192540972224</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45972.192540972224</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45972.192540972224</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45972.192540972224</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45972.192540972224</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45972.192540972224</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45972.192540972224</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45972.192540972224</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3"/>
        <v>45972.192540972224</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3"/>
        <v>45972.192540972224</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3"/>
        <v>45972.192540972224</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3"/>
        <v>45972.192540972224</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3"/>
        <v>45972.192540972224</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3"/>
        <v>45972.192540972224</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3"/>
        <v>45972.192540972224</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3"/>
        <v>45972.192540972224</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3"/>
        <v>45972.192540972224</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3"/>
        <v>45972.192540972224</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3"/>
        <v>45972.192540972224</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3"/>
        <v>45972.192540972224</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3"/>
        <v>45972.192540972224</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3"/>
        <v>45972.192540972224</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ref="G168:G231" ca="1" si="4">IFERROR(NOW()-F168,"")</f>
        <v>45972.192540972224</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45972.192540972224</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45972.192540972224</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45972.192540972224</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45972.192540972224</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45972.192540972224</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45972.192540972224</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45972.192540972224</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45972.192540972224</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45972.192540972224</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45972.192540972224</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45972.192540972224</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45972.192540972224</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45972.192540972224</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45972.192540972224</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45972.192540972224</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45972.192540972224</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45972.192540972224</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45972.192540972224</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45972.192540972224</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45972.192540972224</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45972.192540972224</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45972.192540972224</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45972.192540972224</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45972.192540972224</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45972.192540972224</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45972.192540972224</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45972.192540972224</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45972.192540972224</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45972.192540972224</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45972.192540972224</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45972.192540972224</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45972.192540972224</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45972.192540972224</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45972.192540972224</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45972.192540972224</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45972.192540972224</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45972.192540972224</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45972.192540972224</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45972.192540972224</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45972.192540972224</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45972.192540972224</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45972.192540972224</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45972.192540972224</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45972.192540972224</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45972.192540972224</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45972.192540972224</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45972.192540972224</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45972.192540972224</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45972.192540972224</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4"/>
        <v>45972.192540972224</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4"/>
        <v>45972.192540972224</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4"/>
        <v>45972.192540972224</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4"/>
        <v>45972.192540972224</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4"/>
        <v>45972.192540972224</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4"/>
        <v>45972.192540972224</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4"/>
        <v>45972.192540972224</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4"/>
        <v>45972.192540972224</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4"/>
        <v>45972.192540972224</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4"/>
        <v>45972.192540972224</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4"/>
        <v>45972.192540972224</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4"/>
        <v>45972.192540972224</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4"/>
        <v>45972.192540972224</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4"/>
        <v>45972.192540972224</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ref="G232:G295" ca="1" si="5">IFERROR(NOW()-F232,"")</f>
        <v>45972.192540972224</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5"/>
        <v>45972.192540972224</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5"/>
        <v>45972.192540972224</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5"/>
        <v>45972.192540972224</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ca="1" si="5"/>
        <v>45972.192540972224</v>
      </c>
      <c r="H236" s="124"/>
      <c r="I236" s="124" t="str">
        <f>IFERROR(VLOOKUP(D236,DB!A:F,6,0),"")</f>
        <v/>
      </c>
      <c r="J236" s="124" t="str">
        <f>IFERROR(VLOOKUP(D236,DB!A:G,7,0),"")</f>
        <v/>
      </c>
      <c r="K236" s="124"/>
      <c r="L236" s="124" t="str">
        <f>IFERROR(VLOOKUP(D236,DB!A:I,9,0),"")</f>
        <v/>
      </c>
    </row>
    <row r="237" spans="1:12">
      <c r="A237" s="124"/>
      <c r="B237" s="124" t="str">
        <f>IFERROR(VLOOKUP(D237,DB!A:K,11,0),"")</f>
        <v/>
      </c>
      <c r="C237" s="124"/>
      <c r="D237" s="124"/>
      <c r="E237" s="124"/>
      <c r="F237" s="124"/>
      <c r="G237" s="124">
        <f t="shared" ca="1" si="5"/>
        <v>45972.192540972224</v>
      </c>
      <c r="H237" s="124"/>
      <c r="I237" s="124" t="str">
        <f>IFERROR(VLOOKUP(D237,DB!A:F,6,0),"")</f>
        <v/>
      </c>
      <c r="J237" s="124" t="str">
        <f>IFERROR(VLOOKUP(D237,DB!A:G,7,0),"")</f>
        <v/>
      </c>
      <c r="K237" s="124"/>
      <c r="L237" s="124" t="str">
        <f>IFERROR(VLOOKUP(D237,DB!A:I,9,0),"")</f>
        <v/>
      </c>
    </row>
    <row r="238" spans="1:12">
      <c r="A238" s="124"/>
      <c r="B238" s="124" t="str">
        <f>IFERROR(VLOOKUP(D238,DB!A:K,11,0),"")</f>
        <v/>
      </c>
      <c r="C238" s="124"/>
      <c r="D238" s="124"/>
      <c r="E238" s="124"/>
      <c r="F238" s="124"/>
      <c r="G238" s="124">
        <f t="shared" ca="1" si="5"/>
        <v>45972.192540972224</v>
      </c>
      <c r="H238" s="124"/>
      <c r="I238" s="124" t="str">
        <f>IFERROR(VLOOKUP(D238,DB!A:F,6,0),"")</f>
        <v/>
      </c>
      <c r="J238" s="124" t="str">
        <f>IFERROR(VLOOKUP(D238,DB!A:G,7,0),"")</f>
        <v/>
      </c>
      <c r="K238" s="124"/>
      <c r="L238" s="124" t="str">
        <f>IFERROR(VLOOKUP(D238,DB!A:I,9,0),"")</f>
        <v/>
      </c>
    </row>
    <row r="239" spans="1:12">
      <c r="A239" s="124"/>
      <c r="B239" s="124" t="str">
        <f>IFERROR(VLOOKUP(D239,DB!A:K,11,0),"")</f>
        <v/>
      </c>
      <c r="C239" s="124"/>
      <c r="D239" s="124"/>
      <c r="E239" s="124"/>
      <c r="F239" s="124"/>
      <c r="G239" s="124">
        <f t="shared" ca="1" si="5"/>
        <v>45972.192540972224</v>
      </c>
      <c r="H239" s="124"/>
      <c r="I239" s="124" t="str">
        <f>IFERROR(VLOOKUP(D239,DB!A:F,6,0),"")</f>
        <v/>
      </c>
      <c r="J239" s="124" t="str">
        <f>IFERROR(VLOOKUP(D239,DB!A:G,7,0),"")</f>
        <v/>
      </c>
      <c r="K239" s="124"/>
      <c r="L239" s="124" t="str">
        <f>IFERROR(VLOOKUP(D239,DB!A:I,9,0),"")</f>
        <v/>
      </c>
    </row>
    <row r="240" spans="1:12">
      <c r="A240" s="124"/>
      <c r="B240" s="124" t="str">
        <f>IFERROR(VLOOKUP(D240,DB!A:K,11,0),"")</f>
        <v/>
      </c>
      <c r="C240" s="124"/>
      <c r="D240" s="124"/>
      <c r="E240" s="124"/>
      <c r="F240" s="124"/>
      <c r="G240" s="124">
        <f t="shared" ca="1" si="5"/>
        <v>45972.192540972224</v>
      </c>
      <c r="H240" s="124"/>
      <c r="I240" s="124" t="str">
        <f>IFERROR(VLOOKUP(D240,DB!A:F,6,0),"")</f>
        <v/>
      </c>
      <c r="J240" s="124" t="str">
        <f>IFERROR(VLOOKUP(D240,DB!A:G,7,0),"")</f>
        <v/>
      </c>
      <c r="K240" s="124"/>
      <c r="L240" s="124" t="str">
        <f>IFERROR(VLOOKUP(D240,DB!A:I,9,0),"")</f>
        <v/>
      </c>
    </row>
    <row r="241" spans="1:12">
      <c r="A241" s="124"/>
      <c r="B241" s="124" t="str">
        <f>IFERROR(VLOOKUP(D241,DB!A:K,11,0),"")</f>
        <v/>
      </c>
      <c r="C241" s="124"/>
      <c r="D241" s="124"/>
      <c r="E241" s="124"/>
      <c r="F241" s="124"/>
      <c r="G241" s="124">
        <f t="shared" ca="1" si="5"/>
        <v>45972.192540972224</v>
      </c>
      <c r="H241" s="124"/>
      <c r="I241" s="124" t="str">
        <f>IFERROR(VLOOKUP(D241,DB!A:F,6,0),"")</f>
        <v/>
      </c>
      <c r="J241" s="124" t="str">
        <f>IFERROR(VLOOKUP(D241,DB!A:G,7,0),"")</f>
        <v/>
      </c>
      <c r="K241" s="124"/>
      <c r="L241" s="124" t="str">
        <f>IFERROR(VLOOKUP(D241,DB!A:I,9,0),"")</f>
        <v/>
      </c>
    </row>
    <row r="242" spans="1:12">
      <c r="A242" s="124"/>
      <c r="B242" s="124" t="str">
        <f>IFERROR(VLOOKUP(D242,DB!A:K,11,0),"")</f>
        <v/>
      </c>
      <c r="C242" s="124"/>
      <c r="D242" s="124"/>
      <c r="E242" s="124"/>
      <c r="F242" s="124"/>
      <c r="G242" s="124">
        <f t="shared" ca="1" si="5"/>
        <v>45972.192540972224</v>
      </c>
      <c r="H242" s="124"/>
      <c r="I242" s="124" t="str">
        <f>IFERROR(VLOOKUP(D242,DB!A:F,6,0),"")</f>
        <v/>
      </c>
      <c r="J242" s="124" t="str">
        <f>IFERROR(VLOOKUP(D242,DB!A:G,7,0),"")</f>
        <v/>
      </c>
      <c r="K242" s="124"/>
      <c r="L242" s="124" t="str">
        <f>IFERROR(VLOOKUP(D242,DB!A:I,9,0),"")</f>
        <v/>
      </c>
    </row>
    <row r="243" spans="1:12">
      <c r="A243" s="124"/>
      <c r="B243" s="124" t="str">
        <f>IFERROR(VLOOKUP(D243,DB!A:K,11,0),"")</f>
        <v/>
      </c>
      <c r="C243" s="124"/>
      <c r="D243" s="124"/>
      <c r="E243" s="124"/>
      <c r="F243" s="124"/>
      <c r="G243" s="124">
        <f t="shared" ca="1" si="5"/>
        <v>45972.192540972224</v>
      </c>
      <c r="H243" s="124"/>
      <c r="I243" s="124" t="str">
        <f>IFERROR(VLOOKUP(D243,DB!A:F,6,0),"")</f>
        <v/>
      </c>
      <c r="J243" s="124" t="str">
        <f>IFERROR(VLOOKUP(D243,DB!A:G,7,0),"")</f>
        <v/>
      </c>
      <c r="K243" s="124"/>
      <c r="L243" s="124" t="str">
        <f>IFERROR(VLOOKUP(D243,DB!A:I,9,0),"")</f>
        <v/>
      </c>
    </row>
    <row r="244" spans="1:12">
      <c r="A244" s="124"/>
      <c r="B244" s="124" t="str">
        <f>IFERROR(VLOOKUP(D244,DB!A:K,11,0),"")</f>
        <v/>
      </c>
      <c r="C244" s="124"/>
      <c r="D244" s="124"/>
      <c r="E244" s="124"/>
      <c r="F244" s="124"/>
      <c r="G244" s="124">
        <f t="shared" ca="1" si="5"/>
        <v>45972.192540972224</v>
      </c>
      <c r="H244" s="124"/>
      <c r="I244" s="124" t="str">
        <f>IFERROR(VLOOKUP(D244,DB!A:F,6,0),"")</f>
        <v/>
      </c>
      <c r="J244" s="124" t="str">
        <f>IFERROR(VLOOKUP(D244,DB!A:G,7,0),"")</f>
        <v/>
      </c>
      <c r="K244" s="124"/>
      <c r="L244" s="124" t="str">
        <f>IFERROR(VLOOKUP(D244,DB!A:I,9,0),"")</f>
        <v/>
      </c>
    </row>
    <row r="245" spans="1:12">
      <c r="A245" s="124"/>
      <c r="B245" s="124" t="str">
        <f>IFERROR(VLOOKUP(D245,DB!A:K,11,0),"")</f>
        <v/>
      </c>
      <c r="C245" s="124"/>
      <c r="D245" s="124"/>
      <c r="E245" s="124"/>
      <c r="F245" s="124"/>
      <c r="G245" s="124">
        <f t="shared" ca="1" si="5"/>
        <v>45972.192540972224</v>
      </c>
      <c r="H245" s="124"/>
      <c r="I245" s="124" t="str">
        <f>IFERROR(VLOOKUP(D245,DB!A:F,6,0),"")</f>
        <v/>
      </c>
      <c r="J245" s="124" t="str">
        <f>IFERROR(VLOOKUP(D245,DB!A:G,7,0),"")</f>
        <v/>
      </c>
      <c r="K245" s="124"/>
      <c r="L245" s="124" t="str">
        <f>IFERROR(VLOOKUP(D245,DB!A:I,9,0),"")</f>
        <v/>
      </c>
    </row>
    <row r="246" spans="1:12">
      <c r="A246" s="124"/>
      <c r="B246" s="124" t="str">
        <f>IFERROR(VLOOKUP(D246,DB!A:K,11,0),"")</f>
        <v/>
      </c>
      <c r="C246" s="124"/>
      <c r="D246" s="124"/>
      <c r="E246" s="124"/>
      <c r="F246" s="124"/>
      <c r="G246" s="124">
        <f t="shared" ca="1" si="5"/>
        <v>45972.192540972224</v>
      </c>
      <c r="H246" s="124"/>
      <c r="I246" s="124" t="str">
        <f>IFERROR(VLOOKUP(D246,DB!A:F,6,0),"")</f>
        <v/>
      </c>
      <c r="J246" s="124" t="str">
        <f>IFERROR(VLOOKUP(D246,DB!A:G,7,0),"")</f>
        <v/>
      </c>
      <c r="K246" s="124"/>
      <c r="L246" s="124" t="str">
        <f>IFERROR(VLOOKUP(D246,DB!A:I,9,0),"")</f>
        <v/>
      </c>
    </row>
    <row r="247" spans="1:12">
      <c r="A247" s="124"/>
      <c r="B247" s="124" t="str">
        <f>IFERROR(VLOOKUP(D247,DB!A:K,11,0),"")</f>
        <v/>
      </c>
      <c r="C247" s="124"/>
      <c r="D247" s="124"/>
      <c r="E247" s="124"/>
      <c r="F247" s="124"/>
      <c r="G247" s="124">
        <f t="shared" ca="1" si="5"/>
        <v>45972.192540972224</v>
      </c>
      <c r="H247" s="124"/>
      <c r="I247" s="124" t="str">
        <f>IFERROR(VLOOKUP(D247,DB!A:F,6,0),"")</f>
        <v/>
      </c>
      <c r="J247" s="124" t="str">
        <f>IFERROR(VLOOKUP(D247,DB!A:G,7,0),"")</f>
        <v/>
      </c>
      <c r="K247" s="124"/>
      <c r="L247" s="124" t="str">
        <f>IFERROR(VLOOKUP(D247,DB!A:I,9,0),"")</f>
        <v/>
      </c>
    </row>
    <row r="248" spans="1:12">
      <c r="A248" s="124"/>
      <c r="B248" s="124" t="str">
        <f>IFERROR(VLOOKUP(D248,DB!A:K,11,0),"")</f>
        <v/>
      </c>
      <c r="C248" s="124"/>
      <c r="D248" s="124"/>
      <c r="E248" s="124"/>
      <c r="F248" s="124"/>
      <c r="G248" s="124">
        <f t="shared" ca="1" si="5"/>
        <v>45972.192540972224</v>
      </c>
      <c r="H248" s="124"/>
      <c r="I248" s="124" t="str">
        <f>IFERROR(VLOOKUP(D248,DB!A:F,6,0),"")</f>
        <v/>
      </c>
      <c r="J248" s="124" t="str">
        <f>IFERROR(VLOOKUP(D248,DB!A:G,7,0),"")</f>
        <v/>
      </c>
      <c r="K248" s="124"/>
      <c r="L248" s="124" t="str">
        <f>IFERROR(VLOOKUP(D248,DB!A:I,9,0),"")</f>
        <v/>
      </c>
    </row>
    <row r="249" spans="1:12">
      <c r="A249" s="124"/>
      <c r="B249" s="124" t="str">
        <f>IFERROR(VLOOKUP(D249,DB!A:K,11,0),"")</f>
        <v/>
      </c>
      <c r="C249" s="124"/>
      <c r="D249" s="124"/>
      <c r="E249" s="124"/>
      <c r="F249" s="124"/>
      <c r="G249" s="124">
        <f t="shared" ca="1" si="5"/>
        <v>45972.192540972224</v>
      </c>
      <c r="H249" s="124"/>
      <c r="I249" s="124" t="str">
        <f>IFERROR(VLOOKUP(D249,DB!A:F,6,0),"")</f>
        <v/>
      </c>
      <c r="J249" s="124" t="str">
        <f>IFERROR(VLOOKUP(D249,DB!A:G,7,0),"")</f>
        <v/>
      </c>
      <c r="K249" s="124"/>
      <c r="L249" s="124" t="str">
        <f>IFERROR(VLOOKUP(D249,DB!A:I,9,0),"")</f>
        <v/>
      </c>
    </row>
    <row r="250" spans="1:12">
      <c r="A250" s="124"/>
      <c r="B250" s="124" t="str">
        <f>IFERROR(VLOOKUP(D250,DB!A:K,11,0),"")</f>
        <v/>
      </c>
      <c r="C250" s="124"/>
      <c r="D250" s="124"/>
      <c r="E250" s="124"/>
      <c r="F250" s="124"/>
      <c r="G250" s="124">
        <f t="shared" ca="1" si="5"/>
        <v>45972.192540972224</v>
      </c>
      <c r="H250" s="124"/>
      <c r="I250" s="124" t="str">
        <f>IFERROR(VLOOKUP(D250,DB!A:F,6,0),"")</f>
        <v/>
      </c>
      <c r="J250" s="124" t="str">
        <f>IFERROR(VLOOKUP(D250,DB!A:G,7,0),"")</f>
        <v/>
      </c>
      <c r="K250" s="124"/>
      <c r="L250" s="124" t="str">
        <f>IFERROR(VLOOKUP(D250,DB!A:I,9,0),"")</f>
        <v/>
      </c>
    </row>
    <row r="251" spans="1:12">
      <c r="A251" s="124"/>
      <c r="B251" s="124"/>
      <c r="C251" s="124"/>
      <c r="D251" s="124"/>
      <c r="E251" s="124"/>
      <c r="F251" s="124"/>
      <c r="G251" s="124"/>
      <c r="H251" s="124"/>
      <c r="I251" s="124"/>
      <c r="J251" s="124"/>
      <c r="K251" s="124"/>
      <c r="L251" s="124"/>
    </row>
    <row r="252" spans="1:12">
      <c r="A252" s="124"/>
      <c r="B252" s="124"/>
      <c r="C252" s="124"/>
      <c r="D252" s="124"/>
      <c r="E252" s="124"/>
      <c r="F252" s="124"/>
      <c r="G252" s="124"/>
      <c r="H252" s="124"/>
      <c r="I252" s="124"/>
      <c r="J252" s="124"/>
      <c r="K252" s="124"/>
      <c r="L252" s="124"/>
    </row>
    <row r="253" spans="1:12">
      <c r="A253" s="124"/>
      <c r="B253" s="124"/>
      <c r="C253" s="124"/>
      <c r="D253" s="124"/>
      <c r="E253" s="124"/>
      <c r="F253" s="124"/>
      <c r="G253" s="124"/>
      <c r="H253" s="124"/>
      <c r="I253" s="124"/>
      <c r="J253" s="124"/>
      <c r="K253" s="124"/>
      <c r="L253" s="124"/>
    </row>
    <row r="254" spans="1:12">
      <c r="A254" s="124"/>
      <c r="B254" s="124"/>
      <c r="C254" s="124"/>
      <c r="D254" s="124"/>
      <c r="E254" s="124"/>
      <c r="F254" s="124"/>
      <c r="G254" s="124"/>
      <c r="H254" s="124"/>
      <c r="I254" s="124"/>
      <c r="J254" s="124"/>
      <c r="K254" s="124"/>
      <c r="L254" s="124"/>
    </row>
    <row r="255" spans="1:12">
      <c r="A255" s="124"/>
      <c r="B255" s="124"/>
      <c r="C255" s="124"/>
      <c r="D255" s="124"/>
      <c r="E255" s="124"/>
      <c r="F255" s="124"/>
      <c r="G255" s="124"/>
      <c r="H255" s="124"/>
      <c r="I255" s="124"/>
      <c r="J255" s="124"/>
      <c r="K255" s="124"/>
      <c r="L255" s="124"/>
    </row>
    <row r="256" spans="1:12">
      <c r="A256" s="124"/>
      <c r="B256" s="124"/>
      <c r="C256" s="124"/>
      <c r="D256" s="124"/>
      <c r="E256" s="124"/>
      <c r="F256" s="124"/>
      <c r="G256" s="124"/>
      <c r="H256" s="124"/>
      <c r="I256" s="124"/>
      <c r="J256" s="124"/>
      <c r="K256" s="124"/>
      <c r="L256" s="124"/>
    </row>
    <row r="257" spans="1:12">
      <c r="A257" s="124"/>
      <c r="B257" s="124"/>
      <c r="C257" s="124"/>
      <c r="D257" s="124"/>
      <c r="E257" s="124"/>
      <c r="F257" s="124"/>
      <c r="G257" s="124"/>
      <c r="H257" s="124"/>
      <c r="I257" s="124"/>
      <c r="J257" s="124"/>
      <c r="K257" s="124"/>
      <c r="L257" s="124"/>
    </row>
    <row r="258" spans="1:12">
      <c r="A258" s="124"/>
      <c r="B258" s="124"/>
      <c r="C258" s="124"/>
      <c r="D258" s="124"/>
      <c r="E258" s="124"/>
      <c r="F258" s="124"/>
      <c r="G258" s="124"/>
      <c r="H258" s="124"/>
      <c r="I258" s="124"/>
      <c r="J258" s="124"/>
      <c r="K258" s="124"/>
      <c r="L258" s="124"/>
    </row>
    <row r="259" spans="1:12">
      <c r="A259" s="124"/>
      <c r="B259" s="124"/>
      <c r="C259" s="124"/>
      <c r="D259" s="124"/>
      <c r="E259" s="124"/>
      <c r="F259" s="124"/>
      <c r="G259" s="124"/>
      <c r="H259" s="124"/>
      <c r="I259" s="124"/>
      <c r="J259" s="124"/>
      <c r="K259" s="124"/>
      <c r="L259" s="124"/>
    </row>
    <row r="260" spans="1:12">
      <c r="A260" s="124"/>
      <c r="B260" s="124"/>
      <c r="C260" s="124"/>
      <c r="D260" s="124"/>
      <c r="E260" s="124"/>
      <c r="F260" s="124"/>
      <c r="G260" s="124"/>
      <c r="H260" s="124"/>
      <c r="I260" s="124"/>
      <c r="J260" s="124"/>
      <c r="K260" s="124"/>
      <c r="L260" s="124"/>
    </row>
    <row r="261" spans="1:12">
      <c r="A261" s="124"/>
      <c r="B261" s="124"/>
      <c r="C261" s="124"/>
      <c r="D261" s="124"/>
      <c r="E261" s="124"/>
      <c r="F261" s="124"/>
      <c r="G261" s="124"/>
      <c r="H261" s="124"/>
      <c r="I261" s="124"/>
      <c r="J261" s="124"/>
      <c r="K261" s="124"/>
      <c r="L261" s="124"/>
    </row>
    <row r="262" spans="1:12">
      <c r="A262" s="124"/>
      <c r="B262" s="124"/>
      <c r="C262" s="124"/>
      <c r="D262" s="124"/>
      <c r="E262" s="124"/>
      <c r="F262" s="124"/>
      <c r="G262" s="124"/>
      <c r="H262" s="124"/>
      <c r="I262" s="124"/>
      <c r="J262" s="124"/>
      <c r="K262" s="124"/>
      <c r="L262" s="124"/>
    </row>
    <row r="263" spans="1:12">
      <c r="A263" s="124"/>
      <c r="B263" s="124"/>
      <c r="C263" s="124"/>
      <c r="D263" s="124"/>
      <c r="E263" s="124"/>
      <c r="F263" s="124"/>
      <c r="G263" s="124"/>
      <c r="H263" s="124"/>
      <c r="I263" s="124"/>
      <c r="J263" s="124"/>
      <c r="K263" s="124"/>
      <c r="L263" s="124"/>
    </row>
    <row r="264" spans="1:12">
      <c r="A264" s="124"/>
      <c r="B264" s="124"/>
      <c r="C264" s="124"/>
      <c r="D264" s="124"/>
      <c r="E264" s="124"/>
      <c r="F264" s="124"/>
      <c r="G264" s="124"/>
      <c r="H264" s="124"/>
      <c r="I264" s="124"/>
      <c r="J264" s="124"/>
      <c r="K264" s="124"/>
      <c r="L264" s="124"/>
    </row>
    <row r="265" spans="1:12">
      <c r="A265" s="124"/>
      <c r="B265" s="124"/>
      <c r="C265" s="124"/>
      <c r="D265" s="124"/>
      <c r="E265" s="124"/>
      <c r="F265" s="124"/>
      <c r="G265" s="124"/>
      <c r="H265" s="124"/>
      <c r="I265" s="124"/>
      <c r="J265" s="124"/>
      <c r="K265" s="124"/>
      <c r="L265" s="124"/>
    </row>
    <row r="266" spans="1:12">
      <c r="A266" s="124"/>
      <c r="B266" s="124"/>
      <c r="C266" s="124"/>
      <c r="D266" s="124"/>
      <c r="E266" s="124"/>
      <c r="F266" s="124"/>
      <c r="G266" s="124"/>
      <c r="H266" s="124"/>
      <c r="I266" s="124"/>
      <c r="J266" s="124"/>
      <c r="K266" s="124"/>
      <c r="L266" s="124"/>
    </row>
    <row r="267" spans="1:12">
      <c r="A267" s="124"/>
      <c r="B267" s="124"/>
      <c r="C267" s="124"/>
      <c r="D267" s="124"/>
      <c r="E267" s="124"/>
      <c r="F267" s="124"/>
      <c r="G267" s="124"/>
      <c r="H267" s="124"/>
      <c r="I267" s="124"/>
      <c r="J267" s="124"/>
      <c r="K267" s="124"/>
      <c r="L267" s="124"/>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row r="277" spans="1:12">
      <c r="A277" s="124"/>
      <c r="B277" s="124"/>
      <c r="C277" s="124"/>
      <c r="D277" s="124"/>
      <c r="E277" s="124"/>
      <c r="F277" s="124"/>
      <c r="G277" s="124"/>
      <c r="H277" s="124"/>
      <c r="I277" s="124"/>
      <c r="J277" s="124"/>
      <c r="K277" s="124"/>
      <c r="L277" s="124"/>
    </row>
    <row r="278" spans="1:12">
      <c r="A278" s="124"/>
      <c r="B278" s="124"/>
      <c r="C278" s="124"/>
      <c r="D278" s="124"/>
      <c r="E278" s="124"/>
      <c r="F278" s="124"/>
      <c r="G278" s="124"/>
      <c r="H278" s="124"/>
      <c r="I278" s="124"/>
      <c r="J278" s="124"/>
      <c r="K278" s="124"/>
      <c r="L278" s="124"/>
    </row>
    <row r="279" spans="1:12">
      <c r="A279" s="124"/>
      <c r="B279" s="124"/>
      <c r="C279" s="124"/>
      <c r="D279" s="124"/>
      <c r="E279" s="124"/>
      <c r="F279" s="124"/>
      <c r="G279" s="124"/>
      <c r="H279" s="124"/>
      <c r="I279" s="124"/>
      <c r="J279" s="124"/>
      <c r="K279" s="124"/>
      <c r="L279" s="124"/>
    </row>
    <row r="280" spans="1:12">
      <c r="A280" s="124"/>
      <c r="B280" s="124"/>
      <c r="C280" s="124"/>
      <c r="D280" s="124"/>
      <c r="E280" s="124"/>
      <c r="F280" s="124"/>
      <c r="G280" s="124"/>
      <c r="H280" s="124"/>
      <c r="I280" s="124"/>
      <c r="J280" s="124"/>
      <c r="K280" s="124"/>
      <c r="L280" s="124"/>
    </row>
    <row r="281" spans="1:12">
      <c r="A281" s="124"/>
      <c r="B281" s="124"/>
      <c r="C281" s="124"/>
      <c r="D281" s="124"/>
      <c r="E281" s="124"/>
      <c r="F281" s="124"/>
      <c r="G281" s="124"/>
      <c r="H281" s="124"/>
      <c r="I281" s="124"/>
      <c r="J281" s="124"/>
      <c r="K281" s="124"/>
      <c r="L281" s="124"/>
    </row>
    <row r="282" spans="1:12">
      <c r="A282" s="124"/>
      <c r="B282" s="124"/>
      <c r="C282" s="124"/>
      <c r="D282" s="124"/>
      <c r="E282" s="124"/>
      <c r="F282" s="124"/>
      <c r="G282" s="124"/>
      <c r="H282" s="124"/>
      <c r="I282" s="124"/>
      <c r="J282" s="124"/>
      <c r="K282" s="124"/>
      <c r="L282" s="124"/>
    </row>
    <row r="283" spans="1:12">
      <c r="A283" s="124"/>
      <c r="B283" s="124"/>
      <c r="C283" s="124"/>
      <c r="D283" s="124"/>
      <c r="E283" s="124"/>
      <c r="F283" s="124"/>
      <c r="G283" s="124"/>
      <c r="H283" s="124"/>
      <c r="I283" s="124"/>
      <c r="J283" s="124"/>
      <c r="K283" s="124"/>
      <c r="L283" s="124"/>
    </row>
    <row r="284" spans="1:12">
      <c r="A284" s="124"/>
      <c r="B284" s="124"/>
      <c r="C284" s="124"/>
      <c r="D284" s="124"/>
      <c r="E284" s="124"/>
      <c r="F284" s="124"/>
      <c r="G284" s="124"/>
      <c r="H284" s="124"/>
      <c r="I284" s="124"/>
      <c r="J284" s="124"/>
      <c r="K284" s="124"/>
      <c r="L284" s="124"/>
    </row>
    <row r="285" spans="1:12">
      <c r="A285" s="124"/>
      <c r="B285" s="124"/>
      <c r="C285" s="124"/>
      <c r="D285" s="124"/>
      <c r="E285" s="124"/>
      <c r="F285" s="124"/>
      <c r="G285" s="124"/>
      <c r="H285" s="124"/>
      <c r="I285" s="124"/>
      <c r="J285" s="124"/>
      <c r="K285" s="124"/>
      <c r="L285" s="124"/>
    </row>
    <row r="286" spans="1:12">
      <c r="A286" s="124"/>
      <c r="B286" s="124"/>
      <c r="C286" s="124"/>
      <c r="D286" s="124"/>
      <c r="E286" s="124"/>
      <c r="F286" s="124"/>
      <c r="G286" s="124"/>
      <c r="H286" s="124"/>
      <c r="I286" s="124"/>
      <c r="J286" s="124"/>
      <c r="K286" s="124"/>
      <c r="L286" s="124"/>
    </row>
    <row r="287" spans="1:12">
      <c r="A287" s="124"/>
      <c r="B287" s="124"/>
      <c r="C287" s="124"/>
      <c r="D287" s="124"/>
      <c r="E287" s="124"/>
      <c r="F287" s="124"/>
      <c r="G287" s="124"/>
      <c r="H287" s="124"/>
      <c r="I287" s="124"/>
      <c r="J287" s="124"/>
      <c r="K287" s="124"/>
      <c r="L287" s="124"/>
    </row>
    <row r="288" spans="1:12">
      <c r="A288" s="124"/>
      <c r="B288" s="124"/>
      <c r="C288" s="124"/>
      <c r="D288" s="124"/>
      <c r="E288" s="124"/>
      <c r="F288" s="124"/>
      <c r="G288" s="124"/>
      <c r="H288" s="124"/>
      <c r="I288" s="124"/>
      <c r="J288" s="124"/>
      <c r="K288" s="124"/>
      <c r="L288" s="124"/>
    </row>
    <row r="289" spans="1:12">
      <c r="A289" s="124"/>
      <c r="B289" s="124"/>
      <c r="C289" s="124"/>
      <c r="D289" s="124"/>
      <c r="E289" s="124"/>
      <c r="F289" s="124"/>
      <c r="G289" s="124"/>
      <c r="H289" s="124"/>
      <c r="I289" s="124"/>
      <c r="J289" s="124"/>
      <c r="K289" s="124"/>
      <c r="L289" s="124"/>
    </row>
    <row r="290" spans="1:12">
      <c r="A290" s="124"/>
      <c r="B290" s="124"/>
      <c r="C290" s="124"/>
      <c r="D290" s="124"/>
      <c r="E290" s="124"/>
      <c r="F290" s="124"/>
      <c r="G290" s="124"/>
      <c r="H290" s="124"/>
      <c r="I290" s="124"/>
      <c r="J290" s="124"/>
      <c r="K290" s="124"/>
      <c r="L290" s="124"/>
    </row>
  </sheetData>
  <dataValidations count="2">
    <dataValidation allowBlank="1" showInputMessage="1" showErrorMessage="1" sqref="E1" xr:uid="{920C6338-E771-4DAE-8C89-92A9093EA4DE}"/>
    <dataValidation type="list" allowBlank="1" showInputMessage="1" showErrorMessage="1" sqref="E2:E25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66"/>
  <sheetViews>
    <sheetView workbookViewId="0">
      <selection activeCell="A2" sqref="A2:XFD2"/>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59765625" style="24" customWidth="1"/>
    <col min="11" max="11" width="75.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c r="B2" s="141" t="str">
        <f>IFERROR(VLOOKUP(D2,DB!A:K,11,0),"")</f>
        <v/>
      </c>
      <c r="C2" s="142"/>
      <c r="D2" s="141"/>
      <c r="E2" s="124"/>
      <c r="F2" s="143"/>
      <c r="G2" s="105">
        <f t="shared" ref="G2:G4" ca="1" si="0">IFERROR(NOW()-F2,"-")</f>
        <v>45972.192540972224</v>
      </c>
      <c r="H2" s="143"/>
      <c r="I2" s="141" t="str">
        <f>IFERROR(VLOOKUP(D2,DB!A:F,6,0),"")</f>
        <v/>
      </c>
      <c r="J2" s="141" t="str">
        <f>IFERROR(VLOOKUP(D2,DB!A:G,7,0),"")</f>
        <v/>
      </c>
      <c r="K2" s="144"/>
      <c r="L2" s="145" t="str">
        <f>IFERROR(VLOOKUP(D2,DB!A:I,9,0),"")</f>
        <v/>
      </c>
    </row>
    <row r="3" spans="1:16382" ht="31.5" customHeight="1">
      <c r="A3" s="140"/>
      <c r="B3" s="141" t="str">
        <f>IFERROR(VLOOKUP(D3,DB!A:K,11,0),"")</f>
        <v/>
      </c>
      <c r="C3" s="142"/>
      <c r="D3" s="141"/>
      <c r="E3" s="124"/>
      <c r="F3" s="143"/>
      <c r="G3" s="105">
        <f t="shared" ca="1" si="0"/>
        <v>45972.192540972224</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45972.192540972224</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ref="G5:G68" ca="1" si="1">IFERROR(NOW()-F5,"-")</f>
        <v>45972.192540972224</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1"/>
        <v>45972.192540972224</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1"/>
        <v>45972.192540972224</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1"/>
        <v>45972.192540972224</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1"/>
        <v>45972.192540972224</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1"/>
        <v>45972.192540972224</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1"/>
        <v>45972.192540972224</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1"/>
        <v>45972.192540972224</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1"/>
        <v>45972.192540972224</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1"/>
        <v>45972.192540972224</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1"/>
        <v>45972.192540972224</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1"/>
        <v>45972.192540972224</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1"/>
        <v>45972.192540972224</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1"/>
        <v>45972.192540972224</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1"/>
        <v>45972.192540972224</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1"/>
        <v>45972.192540972224</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1"/>
        <v>45972.192540972224</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1"/>
        <v>45972.192540972224</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1"/>
        <v>45972.192540972224</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1"/>
        <v>45972.192540972224</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1"/>
        <v>45972.192540972224</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1"/>
        <v>45972.192540972224</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1"/>
        <v>45972.192540972224</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1"/>
        <v>45972.192540972224</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1"/>
        <v>45972.192540972224</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1"/>
        <v>45972.192540972224</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1"/>
        <v>45972.192540972224</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1"/>
        <v>45972.192540972224</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1"/>
        <v>45972.192540972224</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1"/>
        <v>45972.192540972224</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1"/>
        <v>45972.192540972224</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1"/>
        <v>45972.192540972224</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1"/>
        <v>45972.192540972224</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45972.192540972224</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45972.192540972224</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45972.192540972224</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45972.192540972224</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45972.192540972224</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45972.192540972224</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45972.192540972224</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45972.192540972224</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45972.192540972224</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45972.192540972224</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45972.192540972224</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45972.192540972224</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45972.192540972224</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45972.192540972224</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45972.192540972224</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45972.192540972224</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45972.192540972224</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45972.192540972224</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45972.192540972224</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45972.192540972224</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45972.192540972224</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45972.192540972224</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45972.192540972224</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45972.192540972224</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45972.192540972224</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45972.192540972224</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45972.192540972224</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45972.192540972224</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45972.192540972224</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45972.192540972224</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45972.192540972224</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ref="G69:G132" ca="1" si="2">IFERROR(NOW()-F69,"-")</f>
        <v>45972.192540972224</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2"/>
        <v>45972.192540972224</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2"/>
        <v>45972.192540972224</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2"/>
        <v>45972.192540972224</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2"/>
        <v>45972.192540972224</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2"/>
        <v>45972.192540972224</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2"/>
        <v>45972.192540972224</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2"/>
        <v>45972.192540972224</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2"/>
        <v>45972.192540972224</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2"/>
        <v>45972.192540972224</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2"/>
        <v>45972.192540972224</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2"/>
        <v>45972.192540972224</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2"/>
        <v>45972.192540972224</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2"/>
        <v>45972.192540972224</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2"/>
        <v>45972.192540972224</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2"/>
        <v>45972.192540972224</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2"/>
        <v>45972.192540972224</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2"/>
        <v>45972.192540972224</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2"/>
        <v>45972.192540972224</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2"/>
        <v>45972.192540972224</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2"/>
        <v>45972.192540972224</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2"/>
        <v>45972.192540972224</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2"/>
        <v>45972.192540972224</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2"/>
        <v>45972.192540972224</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2"/>
        <v>45972.192540972224</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2"/>
        <v>45972.192540972224</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2"/>
        <v>45972.192540972224</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2"/>
        <v>45972.192540972224</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2"/>
        <v>45972.192540972224</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2"/>
        <v>45972.192540972224</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2"/>
        <v>45972.192540972224</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2"/>
        <v>45972.192540972224</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2"/>
        <v>45972.192540972224</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45972.192540972224</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45972.192540972224</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45972.192540972224</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45972.192540972224</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45972.192540972224</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45972.192540972224</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45972.192540972224</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45972.192540972224</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45972.192540972224</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45972.192540972224</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45972.192540972224</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45972.192540972224</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45972.192540972224</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45972.192540972224</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45972.192540972224</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45972.192540972224</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45972.192540972224</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45972.192540972224</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45972.192540972224</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45972.192540972224</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45972.192540972224</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45972.192540972224</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2"/>
        <v>45972.192540972224</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2"/>
        <v>45972.192540972224</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2"/>
        <v>45972.192540972224</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2"/>
        <v>45972.192540972224</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2"/>
        <v>45972.192540972224</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ca="1" si="2"/>
        <v>45972.192540972224</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45972.192540972224</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45972.192540972224</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45972.192540972224</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ref="G133:G166" ca="1" si="3">IFERROR(NOW()-F133,"-")</f>
        <v>45972.192540972224</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ca="1" si="3"/>
        <v>45972.192540972224</v>
      </c>
      <c r="H134" s="143"/>
      <c r="I134" s="141" t="str">
        <f>IFERROR(VLOOKUP(D134,DB!A:F,6,0),"")</f>
        <v/>
      </c>
      <c r="J134" s="141" t="str">
        <f>IFERROR(VLOOKUP(D134,DB!A:G,7,0),"")</f>
        <v/>
      </c>
      <c r="K134" s="144"/>
      <c r="L134" s="145" t="str">
        <f>IFERROR(VLOOKUP(D134,DB!A:I,9,0),"")</f>
        <v/>
      </c>
    </row>
    <row r="135" spans="1:12" ht="31.5" customHeight="1">
      <c r="A135" s="140"/>
      <c r="B135" s="141" t="str">
        <f>IFERROR(VLOOKUP(D135,DB!A:K,11,0),"")</f>
        <v/>
      </c>
      <c r="C135" s="142"/>
      <c r="D135" s="141"/>
      <c r="E135" s="124"/>
      <c r="F135" s="143"/>
      <c r="G135" s="105">
        <f t="shared" ca="1" si="3"/>
        <v>45972.192540972224</v>
      </c>
      <c r="H135" s="143"/>
      <c r="I135" s="141" t="str">
        <f>IFERROR(VLOOKUP(D135,DB!A:F,6,0),"")</f>
        <v/>
      </c>
      <c r="J135" s="141" t="str">
        <f>IFERROR(VLOOKUP(D135,DB!A:G,7,0),"")</f>
        <v/>
      </c>
      <c r="K135" s="144"/>
      <c r="L135" s="145" t="str">
        <f>IFERROR(VLOOKUP(D135,DB!A:I,9,0),"")</f>
        <v/>
      </c>
    </row>
    <row r="136" spans="1:12" ht="31.5" customHeight="1">
      <c r="A136" s="140"/>
      <c r="B136" s="141" t="str">
        <f>IFERROR(VLOOKUP(D136,DB!A:K,11,0),"")</f>
        <v/>
      </c>
      <c r="C136" s="142"/>
      <c r="D136" s="141"/>
      <c r="E136" s="124"/>
      <c r="F136" s="143"/>
      <c r="G136" s="105">
        <f t="shared" ca="1" si="3"/>
        <v>45972.192540972224</v>
      </c>
      <c r="H136" s="143"/>
      <c r="I136" s="141" t="str">
        <f>IFERROR(VLOOKUP(D136,DB!A:F,6,0),"")</f>
        <v/>
      </c>
      <c r="J136" s="141" t="str">
        <f>IFERROR(VLOOKUP(D136,DB!A:G,7,0),"")</f>
        <v/>
      </c>
      <c r="K136" s="144"/>
      <c r="L136" s="145" t="str">
        <f>IFERROR(VLOOKUP(D136,DB!A:I,9,0),"")</f>
        <v/>
      </c>
    </row>
    <row r="137" spans="1:12" ht="31.5" customHeight="1">
      <c r="A137" s="140"/>
      <c r="B137" s="141" t="str">
        <f>IFERROR(VLOOKUP(D137,DB!A:K,11,0),"")</f>
        <v/>
      </c>
      <c r="C137" s="142"/>
      <c r="D137" s="141"/>
      <c r="E137" s="124"/>
      <c r="F137" s="143"/>
      <c r="G137" s="105">
        <f t="shared" ca="1" si="3"/>
        <v>45972.192540972224</v>
      </c>
      <c r="H137" s="143"/>
      <c r="I137" s="141" t="str">
        <f>IFERROR(VLOOKUP(D137,DB!A:F,6,0),"")</f>
        <v/>
      </c>
      <c r="J137" s="141" t="str">
        <f>IFERROR(VLOOKUP(D137,DB!A:G,7,0),"")</f>
        <v/>
      </c>
      <c r="K137" s="144"/>
      <c r="L137" s="145" t="str">
        <f>IFERROR(VLOOKUP(D137,DB!A:I,9,0),"")</f>
        <v/>
      </c>
    </row>
    <row r="138" spans="1:12" ht="31.5" customHeight="1">
      <c r="A138" s="140"/>
      <c r="B138" s="141" t="str">
        <f>IFERROR(VLOOKUP(D138,DB!A:K,11,0),"")</f>
        <v/>
      </c>
      <c r="C138" s="142"/>
      <c r="D138" s="141"/>
      <c r="E138" s="124"/>
      <c r="F138" s="143"/>
      <c r="G138" s="105">
        <f t="shared" ca="1" si="3"/>
        <v>45972.192540972224</v>
      </c>
      <c r="H138" s="143"/>
      <c r="I138" s="141" t="str">
        <f>IFERROR(VLOOKUP(D138,DB!A:F,6,0),"")</f>
        <v/>
      </c>
      <c r="J138" s="141" t="str">
        <f>IFERROR(VLOOKUP(D138,DB!A:G,7,0),"")</f>
        <v/>
      </c>
      <c r="K138" s="144"/>
      <c r="L138" s="145" t="str">
        <f>IFERROR(VLOOKUP(D138,DB!A:I,9,0),"")</f>
        <v/>
      </c>
    </row>
    <row r="139" spans="1:12" ht="31.5" customHeight="1">
      <c r="A139" s="140"/>
      <c r="B139" s="141" t="str">
        <f>IFERROR(VLOOKUP(D139,DB!A:K,11,0),"")</f>
        <v/>
      </c>
      <c r="C139" s="142"/>
      <c r="D139" s="141"/>
      <c r="E139" s="124"/>
      <c r="F139" s="143"/>
      <c r="G139" s="105">
        <f t="shared" ca="1" si="3"/>
        <v>45972.192540972224</v>
      </c>
      <c r="H139" s="143"/>
      <c r="I139" s="141" t="str">
        <f>IFERROR(VLOOKUP(D139,DB!A:F,6,0),"")</f>
        <v/>
      </c>
      <c r="J139" s="141" t="str">
        <f>IFERROR(VLOOKUP(D139,DB!A:G,7,0),"")</f>
        <v/>
      </c>
      <c r="K139" s="144"/>
      <c r="L139" s="145" t="str">
        <f>IFERROR(VLOOKUP(D139,DB!A:I,9,0),"")</f>
        <v/>
      </c>
    </row>
    <row r="140" spans="1:12" ht="31.5" customHeight="1">
      <c r="A140" s="140"/>
      <c r="B140" s="141" t="str">
        <f>IFERROR(VLOOKUP(D140,DB!A:K,11,0),"")</f>
        <v/>
      </c>
      <c r="C140" s="142"/>
      <c r="D140" s="141"/>
      <c r="E140" s="124"/>
      <c r="F140" s="143"/>
      <c r="G140" s="105">
        <f t="shared" ca="1" si="3"/>
        <v>45972.192540972224</v>
      </c>
      <c r="H140" s="143"/>
      <c r="I140" s="141" t="str">
        <f>IFERROR(VLOOKUP(D140,DB!A:F,6,0),"")</f>
        <v/>
      </c>
      <c r="J140" s="141" t="str">
        <f>IFERROR(VLOOKUP(D140,DB!A:G,7,0),"")</f>
        <v/>
      </c>
      <c r="K140" s="144"/>
      <c r="L140" s="145" t="str">
        <f>IFERROR(VLOOKUP(D140,DB!A:I,9,0),"")</f>
        <v/>
      </c>
    </row>
    <row r="141" spans="1:12" ht="31.5" customHeight="1">
      <c r="A141" s="140"/>
      <c r="B141" s="141" t="str">
        <f>IFERROR(VLOOKUP(D141,DB!A:K,11,0),"")</f>
        <v/>
      </c>
      <c r="C141" s="142"/>
      <c r="D141" s="141"/>
      <c r="E141" s="124"/>
      <c r="F141" s="143"/>
      <c r="G141" s="105">
        <f t="shared" ca="1" si="3"/>
        <v>45972.192540972224</v>
      </c>
      <c r="H141" s="143"/>
      <c r="I141" s="141" t="str">
        <f>IFERROR(VLOOKUP(D141,DB!A:F,6,0),"")</f>
        <v/>
      </c>
      <c r="J141" s="141" t="str">
        <f>IFERROR(VLOOKUP(D141,DB!A:G,7,0),"")</f>
        <v/>
      </c>
      <c r="K141" s="144"/>
      <c r="L141" s="145" t="str">
        <f>IFERROR(VLOOKUP(D141,DB!A:I,9,0),"")</f>
        <v/>
      </c>
    </row>
    <row r="142" spans="1:12" ht="31.5" customHeight="1">
      <c r="A142" s="140"/>
      <c r="B142" s="141" t="str">
        <f>IFERROR(VLOOKUP(D142,DB!A:K,11,0),"")</f>
        <v/>
      </c>
      <c r="C142" s="142"/>
      <c r="D142" s="141"/>
      <c r="E142" s="124"/>
      <c r="F142" s="143"/>
      <c r="G142" s="105">
        <f t="shared" ca="1" si="3"/>
        <v>45972.192540972224</v>
      </c>
      <c r="H142" s="143"/>
      <c r="I142" s="141" t="str">
        <f>IFERROR(VLOOKUP(D142,DB!A:F,6,0),"")</f>
        <v/>
      </c>
      <c r="J142" s="141" t="str">
        <f>IFERROR(VLOOKUP(D142,DB!A:G,7,0),"")</f>
        <v/>
      </c>
      <c r="K142" s="144"/>
      <c r="L142" s="145" t="str">
        <f>IFERROR(VLOOKUP(D142,DB!A:I,9,0),"")</f>
        <v/>
      </c>
    </row>
    <row r="143" spans="1:12" ht="31.5" customHeight="1">
      <c r="A143" s="140"/>
      <c r="B143" s="141" t="str">
        <f>IFERROR(VLOOKUP(D143,DB!A:K,11,0),"")</f>
        <v/>
      </c>
      <c r="C143" s="142"/>
      <c r="D143" s="141"/>
      <c r="E143" s="124"/>
      <c r="F143" s="143"/>
      <c r="G143" s="105">
        <f t="shared" ca="1" si="3"/>
        <v>45972.192540972224</v>
      </c>
      <c r="H143" s="143"/>
      <c r="I143" s="141" t="str">
        <f>IFERROR(VLOOKUP(D143,DB!A:F,6,0),"")</f>
        <v/>
      </c>
      <c r="J143" s="141" t="str">
        <f>IFERROR(VLOOKUP(D143,DB!A:G,7,0),"")</f>
        <v/>
      </c>
      <c r="K143" s="144"/>
      <c r="L143" s="145" t="str">
        <f>IFERROR(VLOOKUP(D143,DB!A:I,9,0),"")</f>
        <v/>
      </c>
    </row>
    <row r="144" spans="1:12" ht="31.5" customHeight="1">
      <c r="A144" s="140"/>
      <c r="B144" s="141" t="str">
        <f>IFERROR(VLOOKUP(D144,DB!A:K,11,0),"")</f>
        <v/>
      </c>
      <c r="C144" s="142"/>
      <c r="D144" s="141"/>
      <c r="E144" s="124"/>
      <c r="F144" s="143"/>
      <c r="G144" s="105">
        <f t="shared" ca="1" si="3"/>
        <v>45972.192540972224</v>
      </c>
      <c r="H144" s="143"/>
      <c r="I144" s="141" t="str">
        <f>IFERROR(VLOOKUP(D144,DB!A:F,6,0),"")</f>
        <v/>
      </c>
      <c r="J144" s="141" t="str">
        <f>IFERROR(VLOOKUP(D144,DB!A:G,7,0),"")</f>
        <v/>
      </c>
      <c r="K144" s="144"/>
      <c r="L144" s="145" t="str">
        <f>IFERROR(VLOOKUP(D144,DB!A:I,9,0),"")</f>
        <v/>
      </c>
    </row>
    <row r="145" spans="1:12" ht="31.5" customHeight="1">
      <c r="A145" s="140"/>
      <c r="B145" s="141" t="str">
        <f>IFERROR(VLOOKUP(D145,DB!A:K,11,0),"")</f>
        <v/>
      </c>
      <c r="C145" s="142"/>
      <c r="D145" s="141"/>
      <c r="E145" s="124"/>
      <c r="F145" s="143"/>
      <c r="G145" s="105">
        <f t="shared" ca="1" si="3"/>
        <v>45972.192540972224</v>
      </c>
      <c r="H145" s="143"/>
      <c r="I145" s="141" t="str">
        <f>IFERROR(VLOOKUP(D145,DB!A:F,6,0),"")</f>
        <v/>
      </c>
      <c r="J145" s="141" t="str">
        <f>IFERROR(VLOOKUP(D145,DB!A:G,7,0),"")</f>
        <v/>
      </c>
      <c r="K145" s="144"/>
      <c r="L145" s="145" t="str">
        <f>IFERROR(VLOOKUP(D145,DB!A:I,9,0),"")</f>
        <v/>
      </c>
    </row>
    <row r="146" spans="1:12" ht="31.5" customHeight="1">
      <c r="A146" s="140"/>
      <c r="B146" s="141" t="str">
        <f>IFERROR(VLOOKUP(D146,DB!A:K,11,0),"")</f>
        <v/>
      </c>
      <c r="C146" s="142"/>
      <c r="D146" s="141"/>
      <c r="E146" s="124"/>
      <c r="F146" s="143"/>
      <c r="G146" s="105">
        <f t="shared" ca="1" si="3"/>
        <v>45972.192540972224</v>
      </c>
      <c r="H146" s="143"/>
      <c r="I146" s="141" t="str">
        <f>IFERROR(VLOOKUP(D146,DB!A:F,6,0),"")</f>
        <v/>
      </c>
      <c r="J146" s="141" t="str">
        <f>IFERROR(VLOOKUP(D146,DB!A:G,7,0),"")</f>
        <v/>
      </c>
      <c r="K146" s="144"/>
      <c r="L146" s="145" t="str">
        <f>IFERROR(VLOOKUP(D146,DB!A:I,9,0),"")</f>
        <v/>
      </c>
    </row>
    <row r="147" spans="1:12" ht="31.5" customHeight="1">
      <c r="A147" s="140"/>
      <c r="B147" s="141" t="str">
        <f>IFERROR(VLOOKUP(D147,DB!A:K,11,0),"")</f>
        <v/>
      </c>
      <c r="C147" s="142"/>
      <c r="D147" s="141"/>
      <c r="E147" s="124"/>
      <c r="F147" s="143"/>
      <c r="G147" s="105">
        <f t="shared" ca="1" si="3"/>
        <v>45972.192540972224</v>
      </c>
      <c r="H147" s="143"/>
      <c r="I147" s="141" t="str">
        <f>IFERROR(VLOOKUP(D147,DB!A:F,6,0),"")</f>
        <v/>
      </c>
      <c r="J147" s="141" t="str">
        <f>IFERROR(VLOOKUP(D147,DB!A:G,7,0),"")</f>
        <v/>
      </c>
      <c r="K147" s="144"/>
      <c r="L147" s="145" t="str">
        <f>IFERROR(VLOOKUP(D147,DB!A:I,9,0),"")</f>
        <v/>
      </c>
    </row>
    <row r="148" spans="1:12" ht="31.5" customHeight="1">
      <c r="A148" s="140"/>
      <c r="B148" s="141" t="str">
        <f>IFERROR(VLOOKUP(D148,DB!A:K,11,0),"")</f>
        <v/>
      </c>
      <c r="C148" s="142"/>
      <c r="D148" s="141"/>
      <c r="E148" s="124"/>
      <c r="F148" s="143"/>
      <c r="G148" s="105">
        <f t="shared" ca="1" si="3"/>
        <v>45972.192540972224</v>
      </c>
      <c r="H148" s="143"/>
      <c r="I148" s="141" t="str">
        <f>IFERROR(VLOOKUP(D148,DB!A:F,6,0),"")</f>
        <v/>
      </c>
      <c r="J148" s="141" t="str">
        <f>IFERROR(VLOOKUP(D148,DB!A:G,7,0),"")</f>
        <v/>
      </c>
      <c r="K148" s="144"/>
      <c r="L148" s="145" t="str">
        <f>IFERROR(VLOOKUP(D148,DB!A:I,9,0),"")</f>
        <v/>
      </c>
    </row>
    <row r="149" spans="1:12" ht="31.5" customHeight="1">
      <c r="A149" s="140"/>
      <c r="B149" s="141" t="str">
        <f>IFERROR(VLOOKUP(D149,DB!A:K,11,0),"")</f>
        <v/>
      </c>
      <c r="C149" s="142"/>
      <c r="D149" s="141"/>
      <c r="E149" s="124"/>
      <c r="F149" s="143"/>
      <c r="G149" s="105">
        <f t="shared" ca="1" si="3"/>
        <v>45972.192540972224</v>
      </c>
      <c r="H149" s="143"/>
      <c r="I149" s="141" t="str">
        <f>IFERROR(VLOOKUP(D149,DB!A:F,6,0),"")</f>
        <v/>
      </c>
      <c r="J149" s="141" t="str">
        <f>IFERROR(VLOOKUP(D149,DB!A:G,7,0),"")</f>
        <v/>
      </c>
      <c r="K149" s="144"/>
      <c r="L149" s="145" t="str">
        <f>IFERROR(VLOOKUP(D149,DB!A:I,9,0),"")</f>
        <v/>
      </c>
    </row>
    <row r="150" spans="1:12" ht="31.5" customHeight="1">
      <c r="A150" s="140"/>
      <c r="B150" s="141" t="str">
        <f>IFERROR(VLOOKUP(D150,DB!A:K,11,0),"")</f>
        <v/>
      </c>
      <c r="C150" s="142"/>
      <c r="D150" s="141"/>
      <c r="E150" s="124"/>
      <c r="F150" s="143"/>
      <c r="G150" s="105">
        <f t="shared" ca="1" si="3"/>
        <v>45972.192540972224</v>
      </c>
      <c r="H150" s="143"/>
      <c r="I150" s="141" t="str">
        <f>IFERROR(VLOOKUP(D150,DB!A:F,6,0),"")</f>
        <v/>
      </c>
      <c r="J150" s="141" t="str">
        <f>IFERROR(VLOOKUP(D150,DB!A:G,7,0),"")</f>
        <v/>
      </c>
      <c r="K150" s="144"/>
      <c r="L150" s="145" t="str">
        <f>IFERROR(VLOOKUP(D150,DB!A:I,9,0),"")</f>
        <v/>
      </c>
    </row>
    <row r="151" spans="1:12" ht="31.5" customHeight="1">
      <c r="A151" s="140"/>
      <c r="B151" s="141" t="str">
        <f>IFERROR(VLOOKUP(D151,DB!A:K,11,0),"")</f>
        <v/>
      </c>
      <c r="C151" s="142"/>
      <c r="D151" s="141"/>
      <c r="E151" s="124"/>
      <c r="F151" s="143"/>
      <c r="G151" s="105">
        <f t="shared" ca="1" si="3"/>
        <v>45972.192540972224</v>
      </c>
      <c r="H151" s="143"/>
      <c r="I151" s="141" t="str">
        <f>IFERROR(VLOOKUP(D151,DB!A:F,6,0),"")</f>
        <v/>
      </c>
      <c r="J151" s="141" t="str">
        <f>IFERROR(VLOOKUP(D151,DB!A:G,7,0),"")</f>
        <v/>
      </c>
      <c r="K151" s="144"/>
      <c r="L151" s="145" t="str">
        <f>IFERROR(VLOOKUP(D151,DB!A:I,9,0),"")</f>
        <v/>
      </c>
    </row>
    <row r="152" spans="1:12" ht="31.5" customHeight="1">
      <c r="A152" s="140"/>
      <c r="B152" s="141" t="str">
        <f>IFERROR(VLOOKUP(D152,DB!A:K,11,0),"")</f>
        <v/>
      </c>
      <c r="C152" s="142"/>
      <c r="D152" s="141"/>
      <c r="E152" s="124"/>
      <c r="F152" s="143"/>
      <c r="G152" s="105">
        <f t="shared" ca="1" si="3"/>
        <v>45972.192540972224</v>
      </c>
      <c r="H152" s="143"/>
      <c r="I152" s="141" t="str">
        <f>IFERROR(VLOOKUP(D152,DB!A:F,6,0),"")</f>
        <v/>
      </c>
      <c r="J152" s="141" t="str">
        <f>IFERROR(VLOOKUP(D152,DB!A:G,7,0),"")</f>
        <v/>
      </c>
      <c r="K152" s="144"/>
      <c r="L152" s="145" t="str">
        <f>IFERROR(VLOOKUP(D152,DB!A:I,9,0),"")</f>
        <v/>
      </c>
    </row>
    <row r="153" spans="1:12" ht="31.5" customHeight="1">
      <c r="A153" s="140"/>
      <c r="B153" s="141" t="str">
        <f>IFERROR(VLOOKUP(D153,DB!A:K,11,0),"")</f>
        <v/>
      </c>
      <c r="C153" s="142"/>
      <c r="D153" s="141"/>
      <c r="E153" s="124"/>
      <c r="F153" s="143"/>
      <c r="G153" s="105">
        <f t="shared" ca="1" si="3"/>
        <v>45972.192540972224</v>
      </c>
      <c r="H153" s="143"/>
      <c r="I153" s="141" t="str">
        <f>IFERROR(VLOOKUP(D153,DB!A:F,6,0),"")</f>
        <v/>
      </c>
      <c r="J153" s="141" t="str">
        <f>IFERROR(VLOOKUP(D153,DB!A:G,7,0),"")</f>
        <v/>
      </c>
      <c r="K153" s="144"/>
      <c r="L153" s="145" t="str">
        <f>IFERROR(VLOOKUP(D153,DB!A:I,9,0),"")</f>
        <v/>
      </c>
    </row>
    <row r="154" spans="1:12" ht="31.5" customHeight="1">
      <c r="A154" s="140"/>
      <c r="B154" s="141" t="str">
        <f>IFERROR(VLOOKUP(D154,DB!A:K,11,0),"")</f>
        <v/>
      </c>
      <c r="C154" s="142"/>
      <c r="D154" s="141"/>
      <c r="E154" s="124"/>
      <c r="F154" s="143"/>
      <c r="G154" s="105">
        <f t="shared" ca="1" si="3"/>
        <v>45972.192540972224</v>
      </c>
      <c r="H154" s="143"/>
      <c r="I154" s="141" t="str">
        <f>IFERROR(VLOOKUP(D154,DB!A:F,6,0),"")</f>
        <v/>
      </c>
      <c r="J154" s="141" t="str">
        <f>IFERROR(VLOOKUP(D154,DB!A:G,7,0),"")</f>
        <v/>
      </c>
      <c r="K154" s="144"/>
      <c r="L154" s="145" t="str">
        <f>IFERROR(VLOOKUP(D154,DB!A:I,9,0),"")</f>
        <v/>
      </c>
    </row>
    <row r="155" spans="1:12" ht="31.5" customHeight="1">
      <c r="A155" s="140"/>
      <c r="B155" s="141" t="str">
        <f>IFERROR(VLOOKUP(D155,DB!A:K,11,0),"")</f>
        <v/>
      </c>
      <c r="C155" s="142"/>
      <c r="D155" s="141"/>
      <c r="E155" s="124"/>
      <c r="F155" s="143"/>
      <c r="G155" s="105">
        <f t="shared" ca="1" si="3"/>
        <v>45972.192540972224</v>
      </c>
      <c r="H155" s="143"/>
      <c r="I155" s="141" t="str">
        <f>IFERROR(VLOOKUP(D155,DB!A:F,6,0),"")</f>
        <v/>
      </c>
      <c r="J155" s="141" t="str">
        <f>IFERROR(VLOOKUP(D155,DB!A:G,7,0),"")</f>
        <v/>
      </c>
      <c r="K155" s="144"/>
      <c r="L155" s="145" t="str">
        <f>IFERROR(VLOOKUP(D155,DB!A:I,9,0),"")</f>
        <v/>
      </c>
    </row>
    <row r="156" spans="1:12" ht="31.5" customHeight="1">
      <c r="A156" s="140"/>
      <c r="B156" s="141" t="str">
        <f>IFERROR(VLOOKUP(D156,DB!A:K,11,0),"")</f>
        <v/>
      </c>
      <c r="C156" s="142"/>
      <c r="D156" s="141"/>
      <c r="E156" s="124"/>
      <c r="F156" s="143"/>
      <c r="G156" s="105">
        <f t="shared" ca="1" si="3"/>
        <v>45972.192540972224</v>
      </c>
      <c r="H156" s="143"/>
      <c r="I156" s="141" t="str">
        <f>IFERROR(VLOOKUP(D156,DB!A:F,6,0),"")</f>
        <v/>
      </c>
      <c r="J156" s="141" t="str">
        <f>IFERROR(VLOOKUP(D156,DB!A:G,7,0),"")</f>
        <v/>
      </c>
      <c r="K156" s="144"/>
      <c r="L156" s="145" t="str">
        <f>IFERROR(VLOOKUP(D156,DB!A:I,9,0),"")</f>
        <v/>
      </c>
    </row>
    <row r="157" spans="1:12" ht="31.5" customHeight="1">
      <c r="A157" s="140"/>
      <c r="B157" s="141" t="str">
        <f>IFERROR(VLOOKUP(D157,DB!A:K,11,0),"")</f>
        <v/>
      </c>
      <c r="C157" s="142"/>
      <c r="D157" s="141"/>
      <c r="E157" s="124"/>
      <c r="F157" s="143"/>
      <c r="G157" s="105">
        <f t="shared" ca="1" si="3"/>
        <v>45972.192540972224</v>
      </c>
      <c r="H157" s="143"/>
      <c r="I157" s="141" t="str">
        <f>IFERROR(VLOOKUP(D157,DB!A:F,6,0),"")</f>
        <v/>
      </c>
      <c r="J157" s="141" t="str">
        <f>IFERROR(VLOOKUP(D157,DB!A:G,7,0),"")</f>
        <v/>
      </c>
      <c r="K157" s="144"/>
      <c r="L157" s="145" t="str">
        <f>IFERROR(VLOOKUP(D157,DB!A:I,9,0),"")</f>
        <v/>
      </c>
    </row>
    <row r="158" spans="1:12" ht="31.5" customHeight="1">
      <c r="A158" s="140"/>
      <c r="B158" s="141" t="str">
        <f>IFERROR(VLOOKUP(D158,DB!A:K,11,0),"")</f>
        <v/>
      </c>
      <c r="C158" s="142"/>
      <c r="D158" s="141"/>
      <c r="E158" s="124"/>
      <c r="F158" s="143"/>
      <c r="G158" s="105">
        <f t="shared" ca="1" si="3"/>
        <v>45972.192540972224</v>
      </c>
      <c r="H158" s="143"/>
      <c r="I158" s="141" t="str">
        <f>IFERROR(VLOOKUP(D158,DB!A:F,6,0),"")</f>
        <v/>
      </c>
      <c r="J158" s="141" t="str">
        <f>IFERROR(VLOOKUP(D158,DB!A:G,7,0),"")</f>
        <v/>
      </c>
      <c r="K158" s="144"/>
      <c r="L158" s="145" t="str">
        <f>IFERROR(VLOOKUP(D158,DB!A:I,9,0),"")</f>
        <v/>
      </c>
    </row>
    <row r="159" spans="1:12" ht="31.5" customHeight="1">
      <c r="A159" s="140"/>
      <c r="B159" s="141" t="str">
        <f>IFERROR(VLOOKUP(D159,DB!A:K,11,0),"")</f>
        <v/>
      </c>
      <c r="C159" s="142"/>
      <c r="D159" s="141"/>
      <c r="E159" s="124"/>
      <c r="F159" s="143"/>
      <c r="G159" s="105">
        <f t="shared" ca="1" si="3"/>
        <v>45972.192540972224</v>
      </c>
      <c r="H159" s="143"/>
      <c r="I159" s="141" t="str">
        <f>IFERROR(VLOOKUP(D159,DB!A:F,6,0),"")</f>
        <v/>
      </c>
      <c r="J159" s="141" t="str">
        <f>IFERROR(VLOOKUP(D159,DB!A:G,7,0),"")</f>
        <v/>
      </c>
      <c r="K159" s="144"/>
      <c r="L159" s="145" t="str">
        <f>IFERROR(VLOOKUP(D159,DB!A:I,9,0),"")</f>
        <v/>
      </c>
    </row>
    <row r="160" spans="1:12" ht="31.5" customHeight="1">
      <c r="A160" s="140"/>
      <c r="B160" s="141" t="str">
        <f>IFERROR(VLOOKUP(D160,DB!A:K,11,0),"")</f>
        <v/>
      </c>
      <c r="C160" s="142"/>
      <c r="D160" s="141"/>
      <c r="E160" s="124"/>
      <c r="F160" s="143"/>
      <c r="G160" s="105">
        <f t="shared" ca="1" si="3"/>
        <v>45972.192540972224</v>
      </c>
      <c r="H160" s="143"/>
      <c r="I160" s="141" t="str">
        <f>IFERROR(VLOOKUP(D160,DB!A:F,6,0),"")</f>
        <v/>
      </c>
      <c r="J160" s="141" t="str">
        <f>IFERROR(VLOOKUP(D160,DB!A:G,7,0),"")</f>
        <v/>
      </c>
      <c r="K160" s="144"/>
      <c r="L160" s="145" t="str">
        <f>IFERROR(VLOOKUP(D160,DB!A:I,9,0),"")</f>
        <v/>
      </c>
    </row>
    <row r="161" spans="1:12" ht="31.5" customHeight="1">
      <c r="A161" s="140"/>
      <c r="B161" s="141" t="str">
        <f>IFERROR(VLOOKUP(D161,DB!A:K,11,0),"")</f>
        <v/>
      </c>
      <c r="C161" s="142"/>
      <c r="D161" s="141"/>
      <c r="E161" s="124"/>
      <c r="F161" s="143"/>
      <c r="G161" s="105">
        <f t="shared" ca="1" si="3"/>
        <v>45972.192540972224</v>
      </c>
      <c r="H161" s="143"/>
      <c r="I161" s="141" t="str">
        <f>IFERROR(VLOOKUP(D161,DB!A:F,6,0),"")</f>
        <v/>
      </c>
      <c r="J161" s="141" t="str">
        <f>IFERROR(VLOOKUP(D161,DB!A:G,7,0),"")</f>
        <v/>
      </c>
      <c r="K161" s="144"/>
      <c r="L161" s="145" t="str">
        <f>IFERROR(VLOOKUP(D161,DB!A:I,9,0),"")</f>
        <v/>
      </c>
    </row>
    <row r="162" spans="1:12" ht="31.5" customHeight="1">
      <c r="A162" s="140"/>
      <c r="B162" s="141" t="str">
        <f>IFERROR(VLOOKUP(D162,DB!A:K,11,0),"")</f>
        <v/>
      </c>
      <c r="C162" s="142"/>
      <c r="D162" s="141"/>
      <c r="E162" s="124"/>
      <c r="F162" s="143"/>
      <c r="G162" s="105">
        <f t="shared" ca="1" si="3"/>
        <v>45972.192540972224</v>
      </c>
      <c r="H162" s="143"/>
      <c r="I162" s="141" t="str">
        <f>IFERROR(VLOOKUP(D162,DB!A:F,6,0),"")</f>
        <v/>
      </c>
      <c r="J162" s="141" t="str">
        <f>IFERROR(VLOOKUP(D162,DB!A:G,7,0),"")</f>
        <v/>
      </c>
      <c r="K162" s="144"/>
      <c r="L162" s="145" t="str">
        <f>IFERROR(VLOOKUP(D162,DB!A:I,9,0),"")</f>
        <v/>
      </c>
    </row>
    <row r="163" spans="1:12" ht="31.5" customHeight="1">
      <c r="A163" s="140"/>
      <c r="B163" s="141" t="str">
        <f>IFERROR(VLOOKUP(D163,DB!A:K,11,0),"")</f>
        <v/>
      </c>
      <c r="C163" s="142"/>
      <c r="D163" s="141"/>
      <c r="E163" s="124"/>
      <c r="F163" s="143"/>
      <c r="G163" s="105">
        <f t="shared" ca="1" si="3"/>
        <v>45972.192540972224</v>
      </c>
      <c r="H163" s="143"/>
      <c r="I163" s="141" t="str">
        <f>IFERROR(VLOOKUP(D163,DB!A:F,6,0),"")</f>
        <v/>
      </c>
      <c r="J163" s="141" t="str">
        <f>IFERROR(VLOOKUP(D163,DB!A:G,7,0),"")</f>
        <v/>
      </c>
      <c r="K163" s="144"/>
      <c r="L163" s="145" t="str">
        <f>IFERROR(VLOOKUP(D163,DB!A:I,9,0),"")</f>
        <v/>
      </c>
    </row>
    <row r="164" spans="1:12" ht="31.5" customHeight="1">
      <c r="A164" s="140"/>
      <c r="B164" s="141" t="str">
        <f>IFERROR(VLOOKUP(D164,DB!A:K,11,0),"")</f>
        <v/>
      </c>
      <c r="C164" s="142"/>
      <c r="D164" s="141"/>
      <c r="E164" s="124"/>
      <c r="F164" s="143"/>
      <c r="G164" s="105">
        <f t="shared" ca="1" si="3"/>
        <v>45972.192540972224</v>
      </c>
      <c r="H164" s="143"/>
      <c r="I164" s="141" t="str">
        <f>IFERROR(VLOOKUP(D164,DB!A:F,6,0),"")</f>
        <v/>
      </c>
      <c r="J164" s="141" t="str">
        <f>IFERROR(VLOOKUP(D164,DB!A:G,7,0),"")</f>
        <v/>
      </c>
      <c r="K164" s="144"/>
      <c r="L164" s="145" t="str">
        <f>IFERROR(VLOOKUP(D164,DB!A:I,9,0),"")</f>
        <v/>
      </c>
    </row>
    <row r="165" spans="1:12" ht="31.5" customHeight="1">
      <c r="A165" s="140"/>
      <c r="B165" s="141" t="str">
        <f>IFERROR(VLOOKUP(D165,DB!A:K,11,0),"")</f>
        <v/>
      </c>
      <c r="C165" s="142"/>
      <c r="D165" s="141"/>
      <c r="E165" s="124"/>
      <c r="F165" s="143"/>
      <c r="G165" s="105">
        <f t="shared" ca="1" si="3"/>
        <v>45972.192540972224</v>
      </c>
      <c r="H165" s="143"/>
      <c r="I165" s="141" t="str">
        <f>IFERROR(VLOOKUP(D165,DB!A:F,6,0),"")</f>
        <v/>
      </c>
      <c r="J165" s="141" t="str">
        <f>IFERROR(VLOOKUP(D165,DB!A:G,7,0),"")</f>
        <v/>
      </c>
      <c r="K165" s="144"/>
      <c r="L165" s="145" t="str">
        <f>IFERROR(VLOOKUP(D165,DB!A:I,9,0),"")</f>
        <v/>
      </c>
    </row>
    <row r="166" spans="1:12" ht="31.5" customHeight="1">
      <c r="A166" s="140"/>
      <c r="B166" s="141" t="str">
        <f>IFERROR(VLOOKUP(D166,DB!A:K,11,0),"")</f>
        <v/>
      </c>
      <c r="C166" s="142"/>
      <c r="D166" s="141"/>
      <c r="E166" s="124"/>
      <c r="F166" s="143"/>
      <c r="G166" s="105">
        <f t="shared" ca="1" si="3"/>
        <v>45972.192540972224</v>
      </c>
      <c r="H166" s="143"/>
      <c r="I166" s="141" t="str">
        <f>IFERROR(VLOOKUP(D166,DB!A:F,6,0),"")</f>
        <v/>
      </c>
      <c r="J166" s="141" t="str">
        <f>IFERROR(VLOOKUP(D166,DB!A:G,7,0),"")</f>
        <v/>
      </c>
      <c r="K166" s="144"/>
      <c r="L166" s="145" t="str">
        <f>IFERROR(VLOOKUP(D166,DB!A:I,9,0),"")</f>
        <v/>
      </c>
    </row>
  </sheetData>
  <dataValidations count="2">
    <dataValidation allowBlank="1" showInputMessage="1" showErrorMessage="1" sqref="E1" xr:uid="{9E1BC488-8814-4F8A-8DBE-742B3278AB71}"/>
    <dataValidation type="list" allowBlank="1" showInputMessage="1" showErrorMessage="1" sqref="E2:E166"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2025-11-11T01:39:00Z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